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4912" windowHeight="1207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wuerstlk</author>
  </authors>
  <commentList>
    <comment ref="G189" authorId="0">
      <text>
        <r>
          <rPr>
            <b/>
            <sz val="9"/>
            <rFont val="Tahoma"/>
            <family val="2"/>
          </rPr>
          <t>wuerstlk:</t>
        </r>
        <r>
          <rPr>
            <sz val="9"/>
            <rFont val="Tahoma"/>
            <family val="2"/>
          </rPr>
          <t xml:space="preserve">
Der Vortrag auf neue Rechnung erfolgt erst im nächsten Jahr</t>
        </r>
      </text>
    </comment>
    <comment ref="G225" authorId="0">
      <text>
        <r>
          <rPr>
            <b/>
            <sz val="9"/>
            <rFont val="Tahoma"/>
            <family val="2"/>
          </rPr>
          <t>wuerstlk:</t>
        </r>
        <r>
          <rPr>
            <sz val="9"/>
            <rFont val="Tahoma"/>
            <family val="2"/>
          </rPr>
          <t xml:space="preserve">
enthält den Vortrag auf neue Rechnung des Vorjahres</t>
        </r>
      </text>
    </comment>
    <comment ref="A230" authorId="0">
      <text>
        <r>
          <rPr>
            <b/>
            <sz val="9"/>
            <rFont val="Tahoma"/>
            <family val="2"/>
          </rPr>
          <t>wuerstlk:</t>
        </r>
        <r>
          <rPr>
            <sz val="9"/>
            <rFont val="Tahoma"/>
            <family val="2"/>
          </rPr>
          <t xml:space="preserve">
Bei den sonstigen Rückstellungen handelt es sich um einen rückforderungsanspruch aus einem Zuschuss der Regierung der Oberpfalz</t>
        </r>
      </text>
    </comment>
  </commentList>
</comments>
</file>

<file path=xl/sharedStrings.xml><?xml version="1.0" encoding="utf-8"?>
<sst xmlns="http://schemas.openxmlformats.org/spreadsheetml/2006/main" count="215" uniqueCount="197">
  <si>
    <t>gem. Art. 94 Abs. 3 GO i. V. m. § 76 Abs. 1 KommHV</t>
  </si>
  <si>
    <t>Mittelstandszentrum Maximilianshütte GmbH</t>
  </si>
  <si>
    <t>Sitz: Maxhütte-Haidhof, Hüttenstraße 1</t>
  </si>
  <si>
    <t>Zum Unternehmen</t>
  </si>
  <si>
    <t>Gründung:</t>
  </si>
  <si>
    <t>14. März 1997</t>
  </si>
  <si>
    <t>HRB 2317</t>
  </si>
  <si>
    <t>Gegenstand des Unternehmens:</t>
  </si>
  <si>
    <t>Die Erfüllung nachfolgender Aufgaben mit öffentlichem Zweck:</t>
  </si>
  <si>
    <t>- Junge Unternehmen, die sich in der Gründungs- oder Aufbauphase befinden oder</t>
  </si>
  <si>
    <t>- Die Gesellschaft initiiert, unterstützt und fördert die Schaffung und Einführung neuer</t>
  </si>
  <si>
    <t>- Sie initiiert und fördert die Verbindung zwischen insbesondere kleineren und mittleren</t>
  </si>
  <si>
    <t>Beteiligungen am Unternehmen:</t>
  </si>
  <si>
    <t>- Landkreis Schwandorf</t>
  </si>
  <si>
    <t>- Stadt Maxhütte-Haidhof</t>
  </si>
  <si>
    <t>- Stadt Burglengenfeld</t>
  </si>
  <si>
    <t>- Stadt Teublitz</t>
  </si>
  <si>
    <t>Anteil 30 %</t>
  </si>
  <si>
    <t>Anteil 20 %</t>
  </si>
  <si>
    <t>Landkreis Schwandorf</t>
  </si>
  <si>
    <t>Stadt Maxhütte-Haidhof</t>
  </si>
  <si>
    <t>Stadt Burglengenfeld</t>
  </si>
  <si>
    <t>Stadt Teublitz</t>
  </si>
  <si>
    <t>Organe des Unternehmens:</t>
  </si>
  <si>
    <t>Die Gesellschafterversammlung</t>
  </si>
  <si>
    <t>Der/Die Geschäftsführer</t>
  </si>
  <si>
    <t>Der Beirat.</t>
  </si>
  <si>
    <t>Gesellschafter:</t>
  </si>
  <si>
    <t>Gesellschaftsvorsitzender:</t>
  </si>
  <si>
    <t>Beirat:</t>
  </si>
  <si>
    <t>Erster Geschäftsführer:</t>
  </si>
  <si>
    <t>Christian Meier, Dipl. Verwaltungswirt (FH)</t>
  </si>
  <si>
    <t>Gründung zum:</t>
  </si>
  <si>
    <t>Gesellschaftsvertrag:</t>
  </si>
  <si>
    <t>notariell abgeschlossen am 14. März 1997</t>
  </si>
  <si>
    <t>Notar Kolb, URNr. 609/1997</t>
  </si>
  <si>
    <t xml:space="preserve">Eingetragen in das </t>
  </si>
  <si>
    <t>Handelsregister:</t>
  </si>
  <si>
    <t>Wirtschaftliche Lage:</t>
  </si>
  <si>
    <t>An sozialen Abgaben und Aufwendungen für die Altersvorsorge und für Unterstützung</t>
  </si>
  <si>
    <t>Geschäftsführerentgelt:</t>
  </si>
  <si>
    <t>Keine Angaben gemäß § 286 Abs. 3 HGB</t>
  </si>
  <si>
    <t>Pflichtangaben:</t>
  </si>
  <si>
    <t>Gewinn und Verlust-Kennzahlen</t>
  </si>
  <si>
    <t>€</t>
  </si>
  <si>
    <t>a) Löhne und Gehälter</t>
  </si>
  <si>
    <t>b) soziale Abgaben, Altersvorsorge</t>
  </si>
  <si>
    <t>a) auf immaterielle Vermögensgegenstände des</t>
  </si>
  <si>
    <t>Anlagevermögens und Sachanlagen sowie auf</t>
  </si>
  <si>
    <t xml:space="preserve">aktivierte Aufwendungen für die Ingangsetzung </t>
  </si>
  <si>
    <t>und Erweiterung des Geschäftsbetriebes</t>
  </si>
  <si>
    <t>a) ordentliche betriebliche Aufwendungen</t>
  </si>
  <si>
    <t>Kämmerei</t>
  </si>
  <si>
    <t>Kenntnis genommen:</t>
  </si>
  <si>
    <t xml:space="preserve">des Amtsgerichts unter HRB 2317 </t>
  </si>
  <si>
    <t>am 23. August 1997</t>
  </si>
  <si>
    <t>Der gesamte Personalaufwand betrug im Berichtszeitraum im Verhältnis zur Gesamt-</t>
  </si>
  <si>
    <t>Bilanz-Kennzahlen</t>
  </si>
  <si>
    <t>Aktiva</t>
  </si>
  <si>
    <t>A. Anlagevermögen</t>
  </si>
  <si>
    <t>I. Sachanlagen</t>
  </si>
  <si>
    <t>B. Umlaufvermögen</t>
  </si>
  <si>
    <t>I. Forderungen und sonstige Vermögensgegenstände</t>
  </si>
  <si>
    <t>II. Kassenbestand, Guthaben bei Kreditinstituten</t>
  </si>
  <si>
    <t>C. Rechnungsabgrenzungsposten</t>
  </si>
  <si>
    <t>Summe Aktiva</t>
  </si>
  <si>
    <t>Passiva</t>
  </si>
  <si>
    <t>A. Eigenkapital</t>
  </si>
  <si>
    <t>I. Gezeichnetes Kapital</t>
  </si>
  <si>
    <t>II. Kapitalrücklage</t>
  </si>
  <si>
    <t>III. Vortrag auf neue Rechnung</t>
  </si>
  <si>
    <t>IV. Jahresfehlbetrag</t>
  </si>
  <si>
    <t>B. Rückstellungen</t>
  </si>
  <si>
    <t>1. sonstige Rücklagen</t>
  </si>
  <si>
    <t>C. Verbindlichkeiten</t>
  </si>
  <si>
    <t>D. Rechnungsabgrenzungsposten</t>
  </si>
  <si>
    <t>Bilanzsumme</t>
  </si>
  <si>
    <t>Würstl</t>
  </si>
  <si>
    <t>Stadtkämmerer</t>
  </si>
  <si>
    <t>Dr. Susanne Plank</t>
  </si>
  <si>
    <t>1. Bürgermeisterin</t>
  </si>
  <si>
    <t xml:space="preserve">Stammkapital:             </t>
  </si>
  <si>
    <t xml:space="preserve">der Stadt Maxhütte-Haidhof für das Wirtschafsjahr </t>
  </si>
  <si>
    <t>Das Unternehmen schloss</t>
  </si>
  <si>
    <t>das Geschäftsjahr mit einem Jahresfehlbetrag</t>
  </si>
  <si>
    <r>
      <rPr>
        <b/>
        <sz val="12"/>
        <color indexed="8"/>
        <rFont val="Calibri"/>
        <family val="2"/>
      </rPr>
      <t>1. Umsatzerlöse</t>
    </r>
    <r>
      <rPr>
        <sz val="12"/>
        <color indexed="8"/>
        <rFont val="Calibri"/>
        <family val="2"/>
      </rPr>
      <t xml:space="preserve"> entspricht zugleich </t>
    </r>
    <r>
      <rPr>
        <b/>
        <sz val="12"/>
        <color indexed="8"/>
        <rFont val="Calibri"/>
        <family val="2"/>
      </rPr>
      <t>2. Gesamtleistung</t>
    </r>
  </si>
  <si>
    <t>3. sonstige betriebliche Erträge</t>
  </si>
  <si>
    <t>4. Personalaufwand</t>
  </si>
  <si>
    <t>5. Abschreibungen</t>
  </si>
  <si>
    <t>6. Sonstige betriebliche Aufwendungen</t>
  </si>
  <si>
    <t>8. Zinsen und ähnliche Aufwendungen</t>
  </si>
  <si>
    <t>9. ergibt Ergebnis der gewöhnlichen Geschäftstätigkeit</t>
  </si>
  <si>
    <t xml:space="preserve"> verwiesen.</t>
  </si>
  <si>
    <t xml:space="preserve">Im Übrigen wird auf den Bericht über den Jahresabschluss </t>
  </si>
  <si>
    <t>(Vorjahr</t>
  </si>
  <si>
    <t>In diesem Betrag sind die Verlustaus-</t>
  </si>
  <si>
    <t xml:space="preserve">Die Gesamtleistung  </t>
  </si>
  <si>
    <t>in Höhe von</t>
  </si>
  <si>
    <t>veränderte sich gegenüber</t>
  </si>
  <si>
    <t>Die Löhne und Gehälter betrugen</t>
  </si>
  <si>
    <t xml:space="preserve"> ; Vorjahr:</t>
  </si>
  <si>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 xml:space="preserve"> ab. Dies entspricht </t>
    </r>
  </si>
  <si>
    <t>(Vorjahr:</t>
  </si>
  <si>
    <t xml:space="preserve">. Dies ent- </t>
  </si>
  <si>
    <t>gegenüber dem Vorjahr.</t>
  </si>
  <si>
    <t>fielen im Berichtsjahr</t>
  </si>
  <si>
    <t>und im Vj</t>
  </si>
  <si>
    <t>an. Der Betrag der absoluten</t>
  </si>
  <si>
    <t>Änderung in Höhe von</t>
  </si>
  <si>
    <t xml:space="preserve">entspricht einer Änderungsrate von </t>
  </si>
  <si>
    <t xml:space="preserve">leistung </t>
  </si>
  <si>
    <t>).</t>
  </si>
  <si>
    <t xml:space="preserve">Als Ergebnis der gewöhnlichen Geschäftstätigkeit wurden  </t>
  </si>
  <si>
    <t xml:space="preserve"> erzielt.</t>
  </si>
  <si>
    <r>
      <t>Im Vorjahr wurde demgegenüber ein Betrag von</t>
    </r>
  </si>
  <si>
    <r>
      <t xml:space="preserve">Der ausgewiesene Jahresfehlbetrag von </t>
    </r>
  </si>
  <si>
    <t>kumuliert und mit</t>
  </si>
  <si>
    <t xml:space="preserve"> auf die Ergebnisse der </t>
  </si>
  <si>
    <t>der Personalkostenersatz in Höhe von 15.000 € bleibt davon unberührt.</t>
  </si>
  <si>
    <t>Der Geschäftsführer, Herr Christian Meyer, wird entlastet.</t>
  </si>
  <si>
    <t>einer negativen Veränderung von</t>
  </si>
  <si>
    <t>gleiche der vier Gesellschafter noch nicht berücksichtigt!</t>
  </si>
  <si>
    <r>
      <t xml:space="preserve">nach Steuern in Höhe von </t>
    </r>
  </si>
  <si>
    <t>1. Bgm`in Dr. Susanne Plank, Stadt Maxhütte-Haidhof</t>
  </si>
  <si>
    <t>Wirtschaftsjahr</t>
  </si>
  <si>
    <t>Jahresfehl-
betrag</t>
  </si>
  <si>
    <t>zusammen-
gezählt</t>
  </si>
  <si>
    <t>b) Verluste aus dem Abgang von Gegenständen des AV</t>
  </si>
  <si>
    <t>c) Verl. aus Wertmind. o. Abg. v. Gegenständ. des Uml.-vermög.</t>
  </si>
  <si>
    <t>13. Jahresfehlbetrag</t>
  </si>
  <si>
    <t>14. Vortrag auf neue Rechnung</t>
  </si>
  <si>
    <t>15. Bilanzverlust</t>
  </si>
  <si>
    <t>1. gegenüber Kreditinstituten</t>
  </si>
  <si>
    <t>2. aus Lieferungen und Leistungen</t>
  </si>
  <si>
    <t>3. sonstige Verbindlichkeiten</t>
  </si>
  <si>
    <t>Ergebnisse der letzten Jahre kumuliert</t>
  </si>
  <si>
    <t>negativ</t>
  </si>
  <si>
    <t xml:space="preserve">spricht einem Änderungsbetrag von </t>
  </si>
  <si>
    <t xml:space="preserve">bzw. einer   Änderungsrate von </t>
  </si>
  <si>
    <t xml:space="preserve">Änderungsbetrag gegenüber dem Vorjahr  </t>
  </si>
  <si>
    <t>Änderungsrate:</t>
  </si>
  <si>
    <t xml:space="preserve">Die Ergebnisdifferenz von </t>
  </si>
  <si>
    <t xml:space="preserve">zwischen den Jahresfehlbetrag des Vorjahres und diesem </t>
  </si>
  <si>
    <t>Jahr, ergibt sich aus nachfolgenden Positionen:</t>
  </si>
  <si>
    <r>
      <t xml:space="preserve">10. außerordentliche Erträge </t>
    </r>
    <r>
      <rPr>
        <i/>
        <sz val="10"/>
        <color indexed="8"/>
        <rFont val="Calibri"/>
        <family val="2"/>
      </rPr>
      <t>(Zuschuss Landkreis)</t>
    </r>
  </si>
  <si>
    <t>näheres 
im Anlagen- 
verzeichnis</t>
  </si>
  <si>
    <t xml:space="preserve">  aa) Raumkosten</t>
  </si>
  <si>
    <t xml:space="preserve">  ab) Grundstücksaufwendungen</t>
  </si>
  <si>
    <t xml:space="preserve">  ac) Versicherungen, Beiträge und Abgaben</t>
  </si>
  <si>
    <t xml:space="preserve">  ad) Reparaturen und Instandhaltungen</t>
  </si>
  <si>
    <t xml:space="preserve">  ae) Werbe- und Reisekosten</t>
  </si>
  <si>
    <t xml:space="preserve">  af) verschiedene betriebliche Kosten</t>
  </si>
  <si>
    <r>
      <t xml:space="preserve">7. sonstige Zinsen und ähnliche Erträge </t>
    </r>
    <r>
      <rPr>
        <i/>
        <sz val="10"/>
        <rFont val="Calibri"/>
        <family val="2"/>
      </rPr>
      <t>(Zinsgutschriften)</t>
    </r>
  </si>
  <si>
    <t xml:space="preserve">wird mit den vorhandenen Verlusten (bis </t>
  </si>
  <si>
    <t>Anmerkung: In Bezug auf den satzungsmäßig vorgeschriebenen Defizitausgleich wurde vereinbart, dass das Defizit nur bis zum Erreichen eines Mindestbetrages von 150.000 € aus Konto 2650 entnommen wird.</t>
  </si>
  <si>
    <t>Es wurde beschlossen, den Jahresabschluss 2013 von der Wirtschaftsprüfungsgesellschaft AWT 
prüfen zu lassen</t>
  </si>
  <si>
    <t>ausgewiesen.  Der</t>
  </si>
  <si>
    <t xml:space="preserve">  1. Grundstücke, grundstücksgleiche Rechte und Bauten</t>
  </si>
  <si>
    <t xml:space="preserve">  2. andere Anlagen, Betriebs- und Geschäftsausstattung</t>
  </si>
  <si>
    <t xml:space="preserve">  1. Forderungen aus Lieferungen und Leistungen</t>
  </si>
  <si>
    <t xml:space="preserve">  2. Sonstige Vermögensgegenstände</t>
  </si>
  <si>
    <t>Sonstige Erträge</t>
  </si>
  <si>
    <t>Zinserträge</t>
  </si>
  <si>
    <t>Umsatzerlöse</t>
  </si>
  <si>
    <t>Außerordentl. Erträge</t>
  </si>
  <si>
    <t>Personalkosten</t>
  </si>
  <si>
    <t>sonstige Kosten</t>
  </si>
  <si>
    <t>Zinsaufwand</t>
  </si>
  <si>
    <t>Abschreibungen</t>
  </si>
  <si>
    <t>Steuern aus Eink. u. Ertrag</t>
  </si>
  <si>
    <t>Aus dem Pachtvertrag mit der Fa. Läpple GmbH &amp; Co KG besteht eine jährliche Pachtzahlungspflicht 
von 65.956,65 €. Der Pachtvertrag hat eine Laufzeit von 20 Jahren, beginnend am 1. Mai 1997. Ab dem Jahr 2001 wurde die jährliche Pacht auf 42.948,50 € reduziert. Der Gesamtbetrag der sonstigen finanziellen Verpflichtungen aus Pachtverträgen bis 30.04.2017 beträgt 272.000,17 €.</t>
  </si>
  <si>
    <t xml:space="preserve">  des Städtedreiecks Burglengenfeld, Maxhütte-Haidhof und Teublitz.</t>
  </si>
  <si>
    <t xml:space="preserve">- Förderung der wirtschaftlichen Interessen des Landkreises Schwandorf, insbesondere </t>
  </si>
  <si>
    <t xml:space="preserve">  neue Betriebsstätte errichten (wollen), fördern und eine Hilfestellung geben. Dies</t>
  </si>
  <si>
    <t xml:space="preserve">  geschieht vorrangig durch die Bereitstellung von Räumlichkeiten (Büros, Werkstätten, </t>
  </si>
  <si>
    <t xml:space="preserve">  Gemeinschaftseinrichtungen), von Dienstleistungen (zentralisierte Bürodienstleistungen)</t>
  </si>
  <si>
    <t xml:space="preserve">  und durch das Angebot von Beratungsdiensten.</t>
  </si>
  <si>
    <t xml:space="preserve">  Techniken und Technologien durch Maßnahmen der Fortbildung und Umschulung.</t>
  </si>
  <si>
    <t xml:space="preserve">  Unternehmen der Region einerseits und Wissenschaft und Forschung andererseits.</t>
  </si>
  <si>
    <t>Thomas Geiß, Hans Lindern Institut,   Vorsitzender</t>
  </si>
  <si>
    <t>Stefan Funk, VR-Bank Burglengenfeld,</t>
  </si>
  <si>
    <t>Thomas Brunner, Sparkasse SAD,         stellv. Vorsitzender</t>
  </si>
  <si>
    <t>Beteiligungsbericht im HHJ 2015</t>
  </si>
  <si>
    <r>
      <t>Landrat Thomas Ebeling,</t>
    </r>
    <r>
      <rPr>
        <sz val="10.5"/>
        <color indexed="8"/>
        <rFont val="Calibri"/>
        <family val="2"/>
      </rPr>
      <t xml:space="preserve">         Landkreis Schwandorf</t>
    </r>
  </si>
  <si>
    <t>1. Bgm. Thomas Gesche,         Stadt Burglengenfeld</t>
  </si>
  <si>
    <t>1. Bgm`in Maria Steger,           Stadt Teublitz</t>
  </si>
  <si>
    <t>dem Vorjahr 2012 um</t>
  </si>
  <si>
    <t>11. Steuern vom Einkommen und Ertrag</t>
  </si>
  <si>
    <t>12. sonstige Steuern</t>
  </si>
  <si>
    <r>
      <rPr>
        <b/>
        <i/>
        <sz val="12"/>
        <color indexed="8"/>
        <rFont val="Calibri"/>
        <family val="2"/>
      </rPr>
      <t xml:space="preserve">10. </t>
    </r>
    <r>
      <rPr>
        <b/>
        <sz val="12"/>
        <color indexed="8"/>
        <rFont val="Calibri"/>
        <family val="2"/>
      </rPr>
      <t>entspricht  außerordentlichem Ergebnis</t>
    </r>
  </si>
  <si>
    <t>Maxhütte-Haidhof, 21.04.2015</t>
  </si>
  <si>
    <t xml:space="preserve">Am Bilanzstichtag waren im Unternehmen 4 Personen beschäftigt (Vj: 4), neben dem Geschäfts-
führer, 2 Teilzeitkräfte und 1 geringfügig Beschäftigte (Reinigung). </t>
  </si>
  <si>
    <t>2012) von</t>
  </si>
  <si>
    <t>zukünftigen Wirtschaftsjahre vorgetragen. Dabei erfolgt für das Jahr 2013  kein Defizitausgleich;</t>
  </si>
  <si>
    <t>Beschluss Gesellschafterversammlung vom 20.11.2014</t>
  </si>
  <si>
    <t>Die Gesellschafterversammlung stellt den geprüften Jahresabschluss 2013 fest.</t>
  </si>
  <si>
    <t>der notwendige Betrag wird aus dem Konto "Guthaben bei Kreditinstitiuten" entnommen;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</si>
</sst>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#,##0.00\ &quot;€&quot;"/>
    <numFmt numFmtId="167" formatCode="#,##0.00_ ;[Red]\-#,##0.00\ "/>
    <numFmt numFmtId="168" formatCode="#,##0.00\ _€"/>
    <numFmt numFmtId="169" formatCode="#,##0.00\ &quot;€&quot;;[Red]#,##0.0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.5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4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7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6" xfId="0" applyBorder="1" applyAlignment="1">
      <alignment/>
    </xf>
    <xf numFmtId="0" fontId="59" fillId="0" borderId="17" xfId="0" applyFont="1" applyBorder="1" applyAlignment="1">
      <alignment/>
    </xf>
    <xf numFmtId="0" fontId="0" fillId="0" borderId="27" xfId="0" applyBorder="1" applyAlignment="1">
      <alignment/>
    </xf>
    <xf numFmtId="4" fontId="0" fillId="0" borderId="0" xfId="0" applyNumberFormat="1" applyAlignment="1">
      <alignment/>
    </xf>
    <xf numFmtId="49" fontId="59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0" fontId="60" fillId="0" borderId="0" xfId="0" applyFont="1" applyBorder="1" applyAlignment="1">
      <alignment/>
    </xf>
    <xf numFmtId="4" fontId="60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166" fontId="0" fillId="0" borderId="0" xfId="0" applyNumberFormat="1" applyBorder="1" applyAlignment="1">
      <alignment/>
    </xf>
    <xf numFmtId="0" fontId="61" fillId="33" borderId="18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8" fontId="0" fillId="0" borderId="0" xfId="0" applyNumberFormat="1" applyBorder="1" applyAlignment="1">
      <alignment/>
    </xf>
    <xf numFmtId="8" fontId="46" fillId="0" borderId="0" xfId="0" applyNumberFormat="1" applyFont="1" applyBorder="1" applyAlignment="1">
      <alignment/>
    </xf>
    <xf numFmtId="4" fontId="31" fillId="0" borderId="18" xfId="0" applyNumberFormat="1" applyFont="1" applyBorder="1" applyAlignment="1">
      <alignment/>
    </xf>
    <xf numFmtId="0" fontId="59" fillId="0" borderId="29" xfId="0" applyFont="1" applyBorder="1" applyAlignment="1">
      <alignment/>
    </xf>
    <xf numFmtId="166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0" fontId="62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 vertical="top"/>
    </xf>
    <xf numFmtId="10" fontId="0" fillId="0" borderId="18" xfId="0" applyNumberFormat="1" applyBorder="1" applyAlignment="1">
      <alignment horizontal="center"/>
    </xf>
    <xf numFmtId="10" fontId="62" fillId="0" borderId="0" xfId="0" applyNumberFormat="1" applyFont="1" applyBorder="1" applyAlignment="1">
      <alignment/>
    </xf>
    <xf numFmtId="8" fontId="0" fillId="0" borderId="0" xfId="0" applyNumberFormat="1" applyBorder="1" applyAlignment="1">
      <alignment horizontal="left"/>
    </xf>
    <xf numFmtId="8" fontId="0" fillId="0" borderId="0" xfId="0" applyNumberFormat="1" applyBorder="1" applyAlignment="1">
      <alignment horizontal="center"/>
    </xf>
    <xf numFmtId="8" fontId="63" fillId="0" borderId="0" xfId="0" applyNumberFormat="1" applyFont="1" applyBorder="1" applyAlignment="1">
      <alignment horizontal="right"/>
    </xf>
    <xf numFmtId="8" fontId="63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/>
    </xf>
    <xf numFmtId="8" fontId="64" fillId="0" borderId="0" xfId="0" applyNumberFormat="1" applyFont="1" applyBorder="1" applyAlignment="1">
      <alignment/>
    </xf>
    <xf numFmtId="168" fontId="64" fillId="0" borderId="0" xfId="0" applyNumberFormat="1" applyFont="1" applyBorder="1" applyAlignment="1">
      <alignment/>
    </xf>
    <xf numFmtId="166" fontId="64" fillId="0" borderId="0" xfId="0" applyNumberFormat="1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60" fillId="0" borderId="12" xfId="0" applyFont="1" applyBorder="1" applyAlignment="1">
      <alignment/>
    </xf>
    <xf numFmtId="0" fontId="0" fillId="0" borderId="16" xfId="0" applyBorder="1" applyAlignment="1">
      <alignment/>
    </xf>
    <xf numFmtId="0" fontId="59" fillId="0" borderId="15" xfId="0" applyFont="1" applyBorder="1" applyAlignment="1">
      <alignment/>
    </xf>
    <xf numFmtId="166" fontId="57" fillId="0" borderId="18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9" fontId="57" fillId="0" borderId="0" xfId="0" applyNumberFormat="1" applyFont="1" applyBorder="1" applyAlignment="1">
      <alignment/>
    </xf>
    <xf numFmtId="0" fontId="60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49" fontId="46" fillId="34" borderId="17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46" fillId="34" borderId="0" xfId="0" applyNumberFormat="1" applyFont="1" applyFill="1" applyBorder="1" applyAlignment="1">
      <alignment/>
    </xf>
    <xf numFmtId="49" fontId="0" fillId="34" borderId="18" xfId="0" applyNumberFormat="1" applyFill="1" applyBorder="1" applyAlignment="1">
      <alignment/>
    </xf>
    <xf numFmtId="0" fontId="62" fillId="0" borderId="17" xfId="0" applyFont="1" applyBorder="1" applyAlignment="1">
      <alignment/>
    </xf>
    <xf numFmtId="0" fontId="0" fillId="0" borderId="0" xfId="0" applyFont="1" applyBorder="1" applyAlignment="1">
      <alignment/>
    </xf>
    <xf numFmtId="4" fontId="57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7" fontId="59" fillId="35" borderId="30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5" fillId="0" borderId="33" xfId="0" applyFont="1" applyBorder="1" applyAlignment="1">
      <alignment/>
    </xf>
    <xf numFmtId="0" fontId="0" fillId="0" borderId="35" xfId="0" applyBorder="1" applyAlignment="1">
      <alignment/>
    </xf>
    <xf numFmtId="0" fontId="59" fillId="0" borderId="36" xfId="0" applyFont="1" applyBorder="1" applyAlignment="1">
      <alignment horizontal="center"/>
    </xf>
    <xf numFmtId="0" fontId="61" fillId="0" borderId="29" xfId="0" applyFont="1" applyBorder="1" applyAlignment="1">
      <alignment/>
    </xf>
    <xf numFmtId="167" fontId="59" fillId="0" borderId="34" xfId="0" applyNumberFormat="1" applyFont="1" applyBorder="1" applyAlignment="1">
      <alignment/>
    </xf>
    <xf numFmtId="0" fontId="6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33" xfId="0" applyFont="1" applyBorder="1" applyAlignment="1">
      <alignment/>
    </xf>
    <xf numFmtId="0" fontId="46" fillId="0" borderId="37" xfId="0" applyFont="1" applyBorder="1" applyAlignment="1">
      <alignment/>
    </xf>
    <xf numFmtId="167" fontId="5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167" fontId="59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167" fontId="59" fillId="0" borderId="42" xfId="0" applyNumberFormat="1" applyFont="1" applyBorder="1" applyAlignment="1">
      <alignment/>
    </xf>
    <xf numFmtId="0" fontId="0" fillId="0" borderId="37" xfId="0" applyBorder="1" applyAlignment="1">
      <alignment/>
    </xf>
    <xf numFmtId="167" fontId="59" fillId="0" borderId="43" xfId="0" applyNumberFormat="1" applyFont="1" applyBorder="1" applyAlignment="1">
      <alignment/>
    </xf>
    <xf numFmtId="0" fontId="61" fillId="0" borderId="33" xfId="0" applyFont="1" applyBorder="1" applyAlignment="1">
      <alignment/>
    </xf>
    <xf numFmtId="0" fontId="60" fillId="0" borderId="36" xfId="0" applyFont="1" applyBorder="1" applyAlignment="1">
      <alignment horizontal="center"/>
    </xf>
    <xf numFmtId="0" fontId="57" fillId="0" borderId="33" xfId="0" applyFont="1" applyBorder="1" applyAlignment="1">
      <alignment/>
    </xf>
    <xf numFmtId="0" fontId="66" fillId="0" borderId="33" xfId="0" applyFont="1" applyBorder="1" applyAlignment="1">
      <alignment/>
    </xf>
    <xf numFmtId="167" fontId="59" fillId="0" borderId="34" xfId="0" applyNumberFormat="1" applyFont="1" applyFill="1" applyBorder="1" applyAlignment="1">
      <alignment/>
    </xf>
    <xf numFmtId="167" fontId="59" fillId="36" borderId="44" xfId="0" applyNumberFormat="1" applyFont="1" applyFill="1" applyBorder="1" applyAlignment="1">
      <alignment/>
    </xf>
    <xf numFmtId="0" fontId="59" fillId="0" borderId="45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0" fillId="0" borderId="33" xfId="0" applyFont="1" applyBorder="1" applyAlignment="1">
      <alignment horizontal="left"/>
    </xf>
    <xf numFmtId="0" fontId="59" fillId="0" borderId="34" xfId="0" applyFont="1" applyBorder="1" applyAlignment="1">
      <alignment horizontal="right"/>
    </xf>
    <xf numFmtId="167" fontId="59" fillId="0" borderId="34" xfId="0" applyNumberFormat="1" applyFont="1" applyBorder="1" applyAlignment="1">
      <alignment horizontal="right"/>
    </xf>
    <xf numFmtId="167" fontId="59" fillId="3" borderId="34" xfId="0" applyNumberFormat="1" applyFont="1" applyFill="1" applyBorder="1" applyAlignment="1">
      <alignment/>
    </xf>
    <xf numFmtId="167" fontId="59" fillId="0" borderId="38" xfId="0" applyNumberFormat="1" applyFont="1" applyBorder="1" applyAlignment="1">
      <alignment horizontal="right"/>
    </xf>
    <xf numFmtId="0" fontId="65" fillId="36" borderId="45" xfId="0" applyFont="1" applyFill="1" applyBorder="1" applyAlignment="1">
      <alignment/>
    </xf>
    <xf numFmtId="0" fontId="0" fillId="36" borderId="10" xfId="0" applyFill="1" applyBorder="1" applyAlignment="1">
      <alignment/>
    </xf>
    <xf numFmtId="167" fontId="59" fillId="36" borderId="43" xfId="0" applyNumberFormat="1" applyFont="1" applyFill="1" applyBorder="1" applyAlignment="1">
      <alignment horizontal="right"/>
    </xf>
    <xf numFmtId="10" fontId="0" fillId="0" borderId="17" xfId="0" applyNumberFormat="1" applyBorder="1" applyAlignment="1">
      <alignment horizontal="left"/>
    </xf>
    <xf numFmtId="166" fontId="0" fillId="0" borderId="0" xfId="0" applyNumberFormat="1" applyBorder="1" applyAlignment="1">
      <alignment horizontal="left" vertical="center"/>
    </xf>
    <xf numFmtId="0" fontId="62" fillId="0" borderId="0" xfId="0" applyFont="1" applyBorder="1" applyAlignment="1">
      <alignment horizontal="right"/>
    </xf>
    <xf numFmtId="10" fontId="57" fillId="0" borderId="18" xfId="0" applyNumberFormat="1" applyFont="1" applyBorder="1" applyAlignment="1">
      <alignment horizontal="center"/>
    </xf>
    <xf numFmtId="0" fontId="46" fillId="0" borderId="17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4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59" fillId="0" borderId="34" xfId="0" applyNumberFormat="1" applyFont="1" applyBorder="1" applyAlignment="1">
      <alignment vertical="center"/>
    </xf>
    <xf numFmtId="0" fontId="61" fillId="0" borderId="46" xfId="0" applyFont="1" applyBorder="1" applyAlignment="1">
      <alignment/>
    </xf>
    <xf numFmtId="0" fontId="62" fillId="0" borderId="16" xfId="0" applyFont="1" applyBorder="1" applyAlignment="1">
      <alignment horizontal="center"/>
    </xf>
    <xf numFmtId="4" fontId="35" fillId="0" borderId="18" xfId="0" applyNumberFormat="1" applyFont="1" applyBorder="1" applyAlignment="1">
      <alignment/>
    </xf>
    <xf numFmtId="4" fontId="67" fillId="0" borderId="18" xfId="0" applyNumberFormat="1" applyFont="1" applyBorder="1" applyAlignment="1">
      <alignment/>
    </xf>
    <xf numFmtId="4" fontId="62" fillId="0" borderId="18" xfId="0" applyNumberFormat="1" applyFont="1" applyBorder="1" applyAlignment="1">
      <alignment/>
    </xf>
    <xf numFmtId="167" fontId="62" fillId="0" borderId="18" xfId="0" applyNumberFormat="1" applyFont="1" applyBorder="1" applyAlignment="1">
      <alignment/>
    </xf>
    <xf numFmtId="4" fontId="62" fillId="0" borderId="18" xfId="0" applyNumberFormat="1" applyFont="1" applyBorder="1" applyAlignment="1">
      <alignment vertical="center"/>
    </xf>
    <xf numFmtId="167" fontId="62" fillId="0" borderId="0" xfId="0" applyNumberFormat="1" applyFont="1" applyBorder="1" applyAlignment="1">
      <alignment/>
    </xf>
    <xf numFmtId="4" fontId="67" fillId="35" borderId="14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4" fontId="62" fillId="0" borderId="0" xfId="0" applyNumberFormat="1" applyFont="1" applyBorder="1" applyAlignment="1">
      <alignment/>
    </xf>
    <xf numFmtId="4" fontId="62" fillId="35" borderId="14" xfId="0" applyNumberFormat="1" applyFont="1" applyFill="1" applyBorder="1" applyAlignment="1">
      <alignment/>
    </xf>
    <xf numFmtId="167" fontId="35" fillId="0" borderId="18" xfId="0" applyNumberFormat="1" applyFont="1" applyBorder="1" applyAlignment="1">
      <alignment/>
    </xf>
    <xf numFmtId="4" fontId="67" fillId="36" borderId="47" xfId="0" applyNumberFormat="1" applyFont="1" applyFill="1" applyBorder="1" applyAlignment="1">
      <alignment/>
    </xf>
    <xf numFmtId="4" fontId="67" fillId="0" borderId="23" xfId="0" applyNumberFormat="1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8" fontId="63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62" fillId="0" borderId="18" xfId="0" applyFont="1" applyBorder="1" applyAlignment="1">
      <alignment/>
    </xf>
    <xf numFmtId="4" fontId="62" fillId="0" borderId="21" xfId="0" applyNumberFormat="1" applyFont="1" applyBorder="1" applyAlignment="1">
      <alignment/>
    </xf>
    <xf numFmtId="4" fontId="62" fillId="3" borderId="18" xfId="0" applyNumberFormat="1" applyFont="1" applyFill="1" applyBorder="1" applyAlignment="1">
      <alignment/>
    </xf>
    <xf numFmtId="167" fontId="67" fillId="0" borderId="18" xfId="0" applyNumberFormat="1" applyFont="1" applyBorder="1" applyAlignment="1">
      <alignment/>
    </xf>
    <xf numFmtId="4" fontId="62" fillId="0" borderId="18" xfId="0" applyNumberFormat="1" applyFont="1" applyBorder="1" applyAlignment="1">
      <alignment horizontal="right"/>
    </xf>
    <xf numFmtId="4" fontId="62" fillId="36" borderId="48" xfId="0" applyNumberFormat="1" applyFont="1" applyFill="1" applyBorder="1" applyAlignment="1">
      <alignment/>
    </xf>
    <xf numFmtId="8" fontId="57" fillId="0" borderId="0" xfId="0" applyNumberFormat="1" applyFont="1" applyAlignment="1">
      <alignment/>
    </xf>
    <xf numFmtId="8" fontId="37" fillId="0" borderId="0" xfId="0" applyNumberFormat="1" applyFont="1" applyAlignment="1">
      <alignment/>
    </xf>
    <xf numFmtId="8" fontId="46" fillId="0" borderId="49" xfId="0" applyNumberFormat="1" applyFont="1" applyBorder="1" applyAlignment="1">
      <alignment/>
    </xf>
    <xf numFmtId="8" fontId="57" fillId="0" borderId="0" xfId="0" applyNumberFormat="1" applyFont="1" applyAlignment="1">
      <alignment horizontal="center"/>
    </xf>
    <xf numFmtId="166" fontId="46" fillId="34" borderId="0" xfId="0" applyNumberFormat="1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46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6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6" fillId="0" borderId="33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9" fontId="57" fillId="0" borderId="18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169" fontId="66" fillId="0" borderId="20" xfId="0" applyNumberFormat="1" applyFont="1" applyBorder="1" applyAlignment="1">
      <alignment/>
    </xf>
    <xf numFmtId="169" fontId="66" fillId="0" borderId="2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4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61" fillId="0" borderId="17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8" fillId="0" borderId="5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51" xfId="0" applyFont="1" applyBorder="1" applyAlignment="1">
      <alignment horizontal="center"/>
    </xf>
    <xf numFmtId="0" fontId="62" fillId="0" borderId="5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9" fillId="33" borderId="17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68" fillId="37" borderId="17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center"/>
    </xf>
    <xf numFmtId="0" fontId="68" fillId="37" borderId="18" xfId="0" applyFont="1" applyFill="1" applyBorder="1" applyAlignment="1">
      <alignment horizontal="center"/>
    </xf>
    <xf numFmtId="0" fontId="59" fillId="37" borderId="17" xfId="0" applyFont="1" applyFill="1" applyBorder="1" applyAlignment="1">
      <alignment horizontal="center"/>
    </xf>
    <xf numFmtId="0" fontId="59" fillId="37" borderId="0" xfId="0" applyFont="1" applyFill="1" applyBorder="1" applyAlignment="1">
      <alignment horizontal="center"/>
    </xf>
    <xf numFmtId="0" fontId="59" fillId="37" borderId="18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33" borderId="17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65" fillId="0" borderId="17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5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51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6" fillId="0" borderId="17" xfId="0" applyFont="1" applyBorder="1" applyAlignment="1">
      <alignment horizontal="left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view="pageLayout" workbookViewId="0" topLeftCell="A139">
      <selection activeCell="A149" sqref="A149:IV149"/>
    </sheetView>
  </sheetViews>
  <sheetFormatPr defaultColWidth="11.421875" defaultRowHeight="15"/>
  <cols>
    <col min="2" max="2" width="13.00390625" style="0" bestFit="1" customWidth="1"/>
    <col min="3" max="3" width="12.7109375" style="0" customWidth="1"/>
    <col min="4" max="4" width="12.8515625" style="0" customWidth="1"/>
    <col min="5" max="5" width="12.140625" style="0" customWidth="1"/>
    <col min="6" max="6" width="14.28125" style="0" customWidth="1"/>
    <col min="7" max="7" width="13.00390625" style="0" customWidth="1"/>
    <col min="8" max="8" width="11.7109375" style="0" bestFit="1" customWidth="1"/>
  </cols>
  <sheetData>
    <row r="1" spans="1:7" ht="15">
      <c r="A1" s="8"/>
      <c r="B1" s="4"/>
      <c r="C1" s="4"/>
      <c r="D1" s="4"/>
      <c r="E1" s="4"/>
      <c r="F1" s="4"/>
      <c r="G1" s="9"/>
    </row>
    <row r="2" spans="1:7" ht="26.25">
      <c r="A2" s="207" t="s">
        <v>182</v>
      </c>
      <c r="B2" s="208"/>
      <c r="C2" s="208"/>
      <c r="D2" s="208"/>
      <c r="E2" s="208"/>
      <c r="F2" s="208"/>
      <c r="G2" s="209"/>
    </row>
    <row r="3" spans="1:7" ht="18.75">
      <c r="A3" s="222" t="s">
        <v>82</v>
      </c>
      <c r="B3" s="223"/>
      <c r="C3" s="223"/>
      <c r="D3" s="223"/>
      <c r="E3" s="223"/>
      <c r="F3" s="223"/>
      <c r="G3" s="47">
        <v>2013</v>
      </c>
    </row>
    <row r="4" spans="1:7" ht="18.75">
      <c r="A4" s="210" t="s">
        <v>0</v>
      </c>
      <c r="B4" s="211"/>
      <c r="C4" s="211"/>
      <c r="D4" s="211"/>
      <c r="E4" s="211"/>
      <c r="F4" s="211"/>
      <c r="G4" s="212"/>
    </row>
    <row r="5" spans="1:7" ht="15">
      <c r="A5" s="10"/>
      <c r="B5" s="5"/>
      <c r="C5" s="5"/>
      <c r="D5" s="5"/>
      <c r="E5" s="5"/>
      <c r="F5" s="5"/>
      <c r="G5" s="11"/>
    </row>
    <row r="6" spans="1:7" ht="23.25">
      <c r="A6" s="213" t="s">
        <v>1</v>
      </c>
      <c r="B6" s="214"/>
      <c r="C6" s="214"/>
      <c r="D6" s="214"/>
      <c r="E6" s="214"/>
      <c r="F6" s="214"/>
      <c r="G6" s="215"/>
    </row>
    <row r="7" spans="1:7" ht="15.75">
      <c r="A7" s="216" t="s">
        <v>2</v>
      </c>
      <c r="B7" s="217"/>
      <c r="C7" s="217"/>
      <c r="D7" s="217"/>
      <c r="E7" s="217"/>
      <c r="F7" s="217"/>
      <c r="G7" s="218"/>
    </row>
    <row r="8" spans="1:7" ht="15">
      <c r="A8" s="10"/>
      <c r="B8" s="5"/>
      <c r="C8" s="5"/>
      <c r="D8" s="5"/>
      <c r="E8" s="5"/>
      <c r="F8" s="5"/>
      <c r="G8" s="11"/>
    </row>
    <row r="9" spans="1:7" ht="15">
      <c r="A9" s="10"/>
      <c r="B9" s="5"/>
      <c r="C9" s="5"/>
      <c r="D9" s="5"/>
      <c r="E9" s="5"/>
      <c r="F9" s="5"/>
      <c r="G9" s="11"/>
    </row>
    <row r="10" spans="1:7" ht="18.75">
      <c r="A10" s="219" t="s">
        <v>3</v>
      </c>
      <c r="B10" s="220"/>
      <c r="C10" s="220"/>
      <c r="D10" s="220"/>
      <c r="E10" s="220"/>
      <c r="F10" s="220"/>
      <c r="G10" s="221"/>
    </row>
    <row r="11" spans="1:7" ht="15">
      <c r="A11" s="12"/>
      <c r="B11" s="13"/>
      <c r="C11" s="13"/>
      <c r="D11" s="13"/>
      <c r="E11" s="13"/>
      <c r="F11" s="13"/>
      <c r="G11" s="14"/>
    </row>
    <row r="12" spans="1:7" ht="15">
      <c r="A12" s="15" t="s">
        <v>4</v>
      </c>
      <c r="B12" s="16" t="s">
        <v>5</v>
      </c>
      <c r="C12" s="5"/>
      <c r="D12" s="5"/>
      <c r="E12" s="5"/>
      <c r="F12" s="5"/>
      <c r="G12" s="11"/>
    </row>
    <row r="13" spans="1:7" ht="15">
      <c r="A13" s="10"/>
      <c r="B13" s="5" t="s">
        <v>6</v>
      </c>
      <c r="C13" s="5"/>
      <c r="D13" s="5"/>
      <c r="E13" s="5"/>
      <c r="F13" s="5"/>
      <c r="G13" s="11"/>
    </row>
    <row r="14" spans="1:7" ht="15">
      <c r="A14" s="10"/>
      <c r="B14" s="5"/>
      <c r="C14" s="5"/>
      <c r="D14" s="5"/>
      <c r="E14" s="5"/>
      <c r="F14" s="5"/>
      <c r="G14" s="11"/>
    </row>
    <row r="15" spans="1:7" ht="15">
      <c r="A15" s="10"/>
      <c r="B15" s="5"/>
      <c r="C15" s="5"/>
      <c r="D15" s="5"/>
      <c r="E15" s="5"/>
      <c r="F15" s="5"/>
      <c r="G15" s="11"/>
    </row>
    <row r="16" spans="1:7" ht="15.75">
      <c r="A16" s="36" t="s">
        <v>7</v>
      </c>
      <c r="B16" s="5"/>
      <c r="C16" s="5"/>
      <c r="D16" s="5"/>
      <c r="E16" s="5"/>
      <c r="F16" s="5"/>
      <c r="G16" s="11"/>
    </row>
    <row r="17" spans="1:7" ht="15">
      <c r="A17" s="10"/>
      <c r="B17" s="5"/>
      <c r="C17" s="5"/>
      <c r="D17" s="5"/>
      <c r="E17" s="5"/>
      <c r="F17" s="5"/>
      <c r="G17" s="11"/>
    </row>
    <row r="18" spans="1:7" ht="15">
      <c r="A18" s="10" t="s">
        <v>8</v>
      </c>
      <c r="B18" s="5"/>
      <c r="C18" s="5"/>
      <c r="D18" s="5"/>
      <c r="E18" s="5"/>
      <c r="F18" s="5"/>
      <c r="G18" s="11"/>
    </row>
    <row r="19" spans="1:7" ht="15">
      <c r="A19" s="10"/>
      <c r="B19" s="5"/>
      <c r="C19" s="5"/>
      <c r="D19" s="5"/>
      <c r="E19" s="5"/>
      <c r="F19" s="5"/>
      <c r="G19" s="11"/>
    </row>
    <row r="20" spans="1:7" ht="15" customHeight="1">
      <c r="A20" s="17" t="s">
        <v>172</v>
      </c>
      <c r="B20" s="18"/>
      <c r="C20" s="18"/>
      <c r="D20" s="18"/>
      <c r="E20" s="18"/>
      <c r="F20" s="18"/>
      <c r="G20" s="19"/>
    </row>
    <row r="21" spans="1:7" ht="15" customHeight="1">
      <c r="A21" s="17" t="s">
        <v>171</v>
      </c>
      <c r="B21" s="18"/>
      <c r="C21" s="18"/>
      <c r="D21" s="18"/>
      <c r="E21" s="18"/>
      <c r="F21" s="18"/>
      <c r="G21" s="19"/>
    </row>
    <row r="22" spans="1:7" ht="15">
      <c r="A22" s="10"/>
      <c r="B22" s="5"/>
      <c r="C22" s="5"/>
      <c r="D22" s="5"/>
      <c r="E22" s="5"/>
      <c r="F22" s="5"/>
      <c r="G22" s="11"/>
    </row>
    <row r="23" spans="1:10" ht="15" customHeight="1">
      <c r="A23" s="17" t="s">
        <v>9</v>
      </c>
      <c r="B23" s="20"/>
      <c r="C23" s="20"/>
      <c r="D23" s="20"/>
      <c r="E23" s="20"/>
      <c r="F23" s="20"/>
      <c r="G23" s="21"/>
      <c r="H23" s="1"/>
      <c r="I23" s="1"/>
      <c r="J23" s="1"/>
    </row>
    <row r="24" spans="1:7" ht="15">
      <c r="A24" s="22" t="s">
        <v>173</v>
      </c>
      <c r="B24" s="5"/>
      <c r="C24" s="5"/>
      <c r="D24" s="5"/>
      <c r="E24" s="5"/>
      <c r="F24" s="5"/>
      <c r="G24" s="11"/>
    </row>
    <row r="25" spans="1:7" ht="15">
      <c r="A25" s="22" t="s">
        <v>174</v>
      </c>
      <c r="B25" s="5"/>
      <c r="C25" s="5"/>
      <c r="D25" s="5"/>
      <c r="E25" s="5"/>
      <c r="F25" s="5"/>
      <c r="G25" s="11"/>
    </row>
    <row r="26" spans="1:7" ht="15">
      <c r="A26" s="22" t="s">
        <v>175</v>
      </c>
      <c r="B26" s="5"/>
      <c r="C26" s="5"/>
      <c r="D26" s="5"/>
      <c r="E26" s="5"/>
      <c r="F26" s="5"/>
      <c r="G26" s="11"/>
    </row>
    <row r="27" spans="1:7" ht="15">
      <c r="A27" s="22" t="s">
        <v>176</v>
      </c>
      <c r="B27" s="5"/>
      <c r="C27" s="5"/>
      <c r="D27" s="5"/>
      <c r="E27" s="5"/>
      <c r="F27" s="5"/>
      <c r="G27" s="11"/>
    </row>
    <row r="28" spans="1:7" ht="15">
      <c r="A28" s="10"/>
      <c r="B28" s="5"/>
      <c r="C28" s="5"/>
      <c r="D28" s="5"/>
      <c r="E28" s="5"/>
      <c r="F28" s="5"/>
      <c r="G28" s="11"/>
    </row>
    <row r="29" spans="1:7" ht="15">
      <c r="A29" s="22" t="s">
        <v>10</v>
      </c>
      <c r="B29" s="5"/>
      <c r="C29" s="5"/>
      <c r="D29" s="5"/>
      <c r="E29" s="5"/>
      <c r="F29" s="5"/>
      <c r="G29" s="11"/>
    </row>
    <row r="30" spans="1:7" ht="15">
      <c r="A30" s="22" t="s">
        <v>177</v>
      </c>
      <c r="B30" s="5"/>
      <c r="C30" s="5"/>
      <c r="D30" s="5"/>
      <c r="E30" s="5"/>
      <c r="F30" s="5"/>
      <c r="G30" s="11"/>
    </row>
    <row r="31" spans="1:7" ht="15">
      <c r="A31" s="22"/>
      <c r="B31" s="5"/>
      <c r="C31" s="5"/>
      <c r="D31" s="5"/>
      <c r="E31" s="5"/>
      <c r="F31" s="5"/>
      <c r="G31" s="11"/>
    </row>
    <row r="32" spans="1:7" ht="15">
      <c r="A32" s="22" t="s">
        <v>11</v>
      </c>
      <c r="B32" s="5"/>
      <c r="C32" s="5"/>
      <c r="D32" s="5"/>
      <c r="E32" s="5"/>
      <c r="F32" s="5"/>
      <c r="G32" s="11"/>
    </row>
    <row r="33" spans="1:7" ht="15">
      <c r="A33" s="22" t="s">
        <v>178</v>
      </c>
      <c r="B33" s="5"/>
      <c r="C33" s="5"/>
      <c r="D33" s="5"/>
      <c r="E33" s="5"/>
      <c r="F33" s="5"/>
      <c r="G33" s="11"/>
    </row>
    <row r="34" spans="1:7" ht="15">
      <c r="A34" s="22"/>
      <c r="B34" s="5"/>
      <c r="C34" s="5"/>
      <c r="D34" s="5"/>
      <c r="E34" s="5"/>
      <c r="F34" s="5"/>
      <c r="G34" s="11"/>
    </row>
    <row r="35" spans="1:7" ht="15">
      <c r="A35" s="22"/>
      <c r="B35" s="5"/>
      <c r="C35" s="5"/>
      <c r="D35" s="5"/>
      <c r="E35" s="5"/>
      <c r="F35" s="5"/>
      <c r="G35" s="11"/>
    </row>
    <row r="36" spans="1:7" ht="15.75">
      <c r="A36" s="39" t="s">
        <v>12</v>
      </c>
      <c r="B36" s="5"/>
      <c r="C36" s="5"/>
      <c r="D36" s="5"/>
      <c r="E36" s="5"/>
      <c r="F36" s="5"/>
      <c r="G36" s="11"/>
    </row>
    <row r="37" spans="1:7" ht="15">
      <c r="A37" s="22"/>
      <c r="B37" s="5"/>
      <c r="C37" s="5"/>
      <c r="D37" s="5"/>
      <c r="E37" s="5"/>
      <c r="F37" s="5"/>
      <c r="G37" s="11"/>
    </row>
    <row r="38" spans="1:7" ht="15">
      <c r="A38" s="22" t="s">
        <v>13</v>
      </c>
      <c r="B38" s="16"/>
      <c r="C38" s="16"/>
      <c r="D38" s="16"/>
      <c r="E38" s="16" t="s">
        <v>17</v>
      </c>
      <c r="F38" s="16"/>
      <c r="G38" s="23"/>
    </row>
    <row r="39" spans="1:7" ht="15">
      <c r="A39" s="79" t="s">
        <v>14</v>
      </c>
      <c r="B39" s="80"/>
      <c r="C39" s="80"/>
      <c r="D39" s="80"/>
      <c r="E39" s="81" t="s">
        <v>17</v>
      </c>
      <c r="F39" s="80"/>
      <c r="G39" s="82"/>
    </row>
    <row r="40" spans="1:7" ht="15">
      <c r="A40" s="22" t="s">
        <v>15</v>
      </c>
      <c r="B40" s="16"/>
      <c r="C40" s="16"/>
      <c r="D40" s="16"/>
      <c r="E40" s="16" t="s">
        <v>18</v>
      </c>
      <c r="F40" s="16"/>
      <c r="G40" s="23"/>
    </row>
    <row r="41" spans="1:7" ht="15">
      <c r="A41" s="22" t="s">
        <v>16</v>
      </c>
      <c r="B41" s="16"/>
      <c r="C41" s="16"/>
      <c r="D41" s="16"/>
      <c r="E41" s="16" t="s">
        <v>18</v>
      </c>
      <c r="F41" s="16"/>
      <c r="G41" s="23"/>
    </row>
    <row r="42" spans="1:7" ht="15">
      <c r="A42" s="10"/>
      <c r="B42" s="5"/>
      <c r="C42" s="5"/>
      <c r="D42" s="5"/>
      <c r="E42" s="5"/>
      <c r="F42" s="5"/>
      <c r="G42" s="11"/>
    </row>
    <row r="43" spans="1:7" ht="15">
      <c r="A43" s="10"/>
      <c r="B43" s="5"/>
      <c r="C43" s="5"/>
      <c r="D43" s="5"/>
      <c r="E43" s="5"/>
      <c r="F43" s="5"/>
      <c r="G43" s="11"/>
    </row>
    <row r="44" spans="1:7" ht="15">
      <c r="A44" s="15" t="s">
        <v>81</v>
      </c>
      <c r="B44" s="5"/>
      <c r="C44" s="46">
        <f>SUM(E44:E47)</f>
        <v>511291.88</v>
      </c>
      <c r="D44" s="24"/>
      <c r="E44" s="58">
        <v>153387.56</v>
      </c>
      <c r="F44" s="168" t="s">
        <v>19</v>
      </c>
      <c r="G44" s="169"/>
    </row>
    <row r="45" spans="1:7" ht="15">
      <c r="A45" s="10"/>
      <c r="B45" s="5"/>
      <c r="C45" s="5"/>
      <c r="D45" s="5"/>
      <c r="E45" s="165">
        <v>153387.56</v>
      </c>
      <c r="F45" s="166" t="s">
        <v>20</v>
      </c>
      <c r="G45" s="167"/>
    </row>
    <row r="46" spans="1:7" ht="15">
      <c r="A46" s="10"/>
      <c r="B46" s="5"/>
      <c r="C46" s="5"/>
      <c r="D46" s="5"/>
      <c r="E46" s="58">
        <v>102258.38</v>
      </c>
      <c r="F46" s="168" t="s">
        <v>21</v>
      </c>
      <c r="G46" s="169"/>
    </row>
    <row r="47" spans="1:7" ht="15">
      <c r="A47" s="10"/>
      <c r="B47" s="5"/>
      <c r="C47" s="5"/>
      <c r="D47" s="5"/>
      <c r="E47" s="58">
        <v>102258.38</v>
      </c>
      <c r="F47" s="168" t="s">
        <v>22</v>
      </c>
      <c r="G47" s="169"/>
    </row>
    <row r="48" spans="1:7" ht="15">
      <c r="A48" s="10"/>
      <c r="B48" s="5"/>
      <c r="C48" s="5"/>
      <c r="D48" s="5"/>
      <c r="E48" s="5"/>
      <c r="F48" s="5"/>
      <c r="G48" s="11"/>
    </row>
    <row r="49" spans="1:7" ht="15">
      <c r="A49" s="26"/>
      <c r="B49" s="27"/>
      <c r="C49" s="27"/>
      <c r="D49" s="27"/>
      <c r="E49" s="27"/>
      <c r="F49" s="27"/>
      <c r="G49" s="28"/>
    </row>
    <row r="50" spans="1:7" ht="15">
      <c r="A50" s="8"/>
      <c r="B50" s="4"/>
      <c r="C50" s="4"/>
      <c r="D50" s="4"/>
      <c r="E50" s="4"/>
      <c r="F50" s="4"/>
      <c r="G50" s="9"/>
    </row>
    <row r="51" spans="1:7" ht="18.75">
      <c r="A51" s="190" t="s">
        <v>1</v>
      </c>
      <c r="B51" s="191"/>
      <c r="C51" s="191"/>
      <c r="D51" s="191"/>
      <c r="E51" s="191"/>
      <c r="F51" s="191"/>
      <c r="G51" s="192"/>
    </row>
    <row r="52" spans="1:7" ht="18.75">
      <c r="A52" s="190" t="s">
        <v>2</v>
      </c>
      <c r="B52" s="191"/>
      <c r="C52" s="191"/>
      <c r="D52" s="191"/>
      <c r="E52" s="191"/>
      <c r="F52" s="191"/>
      <c r="G52" s="192"/>
    </row>
    <row r="53" spans="1:7" ht="15.75" thickBot="1">
      <c r="A53" s="29"/>
      <c r="B53" s="2"/>
      <c r="C53" s="2"/>
      <c r="D53" s="2"/>
      <c r="E53" s="2"/>
      <c r="F53" s="2"/>
      <c r="G53" s="30"/>
    </row>
    <row r="54" spans="1:7" ht="15">
      <c r="A54" s="10"/>
      <c r="B54" s="5"/>
      <c r="C54" s="5"/>
      <c r="D54" s="5"/>
      <c r="E54" s="5"/>
      <c r="F54" s="5"/>
      <c r="G54" s="11"/>
    </row>
    <row r="55" spans="1:7" ht="15">
      <c r="A55" s="15" t="s">
        <v>23</v>
      </c>
      <c r="B55" s="5"/>
      <c r="C55" s="5"/>
      <c r="D55" s="5" t="s">
        <v>24</v>
      </c>
      <c r="E55" s="5"/>
      <c r="F55" s="5"/>
      <c r="G55" s="11"/>
    </row>
    <row r="56" spans="1:7" ht="15">
      <c r="A56" s="10"/>
      <c r="B56" s="5"/>
      <c r="C56" s="5"/>
      <c r="D56" s="5" t="s">
        <v>25</v>
      </c>
      <c r="E56" s="5"/>
      <c r="F56" s="5"/>
      <c r="G56" s="11"/>
    </row>
    <row r="57" spans="1:7" ht="15">
      <c r="A57" s="10"/>
      <c r="B57" s="5"/>
      <c r="C57" s="5"/>
      <c r="D57" s="5" t="s">
        <v>26</v>
      </c>
      <c r="E57" s="5"/>
      <c r="F57" s="5"/>
      <c r="G57" s="11"/>
    </row>
    <row r="58" spans="1:7" ht="15">
      <c r="A58" s="10"/>
      <c r="B58" s="5"/>
      <c r="C58" s="5"/>
      <c r="D58" s="5"/>
      <c r="E58" s="5"/>
      <c r="F58" s="5"/>
      <c r="G58" s="11"/>
    </row>
    <row r="59" spans="1:7" ht="15">
      <c r="A59" s="10"/>
      <c r="B59" s="5"/>
      <c r="C59" s="5"/>
      <c r="D59" s="5"/>
      <c r="E59" s="5"/>
      <c r="F59" s="5"/>
      <c r="G59" s="11"/>
    </row>
    <row r="60" spans="1:7" ht="15">
      <c r="A60" s="15" t="s">
        <v>27</v>
      </c>
      <c r="B60" s="5"/>
      <c r="C60" s="5"/>
      <c r="D60" s="5" t="s">
        <v>19</v>
      </c>
      <c r="E60" s="5"/>
      <c r="F60" s="5"/>
      <c r="G60" s="11"/>
    </row>
    <row r="61" spans="1:7" ht="15">
      <c r="A61" s="10"/>
      <c r="B61" s="5"/>
      <c r="C61" s="5"/>
      <c r="D61" s="5" t="s">
        <v>20</v>
      </c>
      <c r="E61" s="5"/>
      <c r="F61" s="5"/>
      <c r="G61" s="11"/>
    </row>
    <row r="62" spans="1:7" ht="15">
      <c r="A62" s="10"/>
      <c r="B62" s="5"/>
      <c r="C62" s="5"/>
      <c r="D62" s="5" t="s">
        <v>21</v>
      </c>
      <c r="E62" s="5"/>
      <c r="F62" s="5"/>
      <c r="G62" s="11"/>
    </row>
    <row r="63" spans="1:7" ht="15">
      <c r="A63" s="10"/>
      <c r="B63" s="5"/>
      <c r="C63" s="5"/>
      <c r="D63" s="5" t="s">
        <v>22</v>
      </c>
      <c r="E63" s="5"/>
      <c r="F63" s="5"/>
      <c r="G63" s="11"/>
    </row>
    <row r="64" spans="1:7" ht="15">
      <c r="A64" s="10"/>
      <c r="B64" s="5"/>
      <c r="C64" s="5"/>
      <c r="D64" s="5"/>
      <c r="E64" s="5"/>
      <c r="F64" s="5"/>
      <c r="G64" s="11"/>
    </row>
    <row r="65" spans="1:7" ht="15">
      <c r="A65" s="10"/>
      <c r="B65" s="5"/>
      <c r="C65" s="5"/>
      <c r="D65" s="5"/>
      <c r="E65" s="5"/>
      <c r="F65" s="5"/>
      <c r="G65" s="11"/>
    </row>
    <row r="66" spans="1:7" ht="15">
      <c r="A66" s="15" t="s">
        <v>28</v>
      </c>
      <c r="B66" s="5"/>
      <c r="C66" s="5"/>
      <c r="D66" s="242" t="s">
        <v>123</v>
      </c>
      <c r="E66" s="242"/>
      <c r="F66" s="242"/>
      <c r="G66" s="243"/>
    </row>
    <row r="67" spans="1:7" ht="15">
      <c r="A67" s="10"/>
      <c r="B67" s="5"/>
      <c r="C67" s="5"/>
      <c r="D67" s="171" t="s">
        <v>183</v>
      </c>
      <c r="E67" s="171"/>
      <c r="F67" s="171"/>
      <c r="G67" s="170"/>
    </row>
    <row r="68" spans="1:7" ht="15">
      <c r="A68" s="10"/>
      <c r="B68" s="5"/>
      <c r="C68" s="5"/>
      <c r="D68" s="171" t="s">
        <v>184</v>
      </c>
      <c r="E68" s="171"/>
      <c r="F68" s="171"/>
      <c r="G68" s="170"/>
    </row>
    <row r="69" spans="1:7" ht="15">
      <c r="A69" s="10"/>
      <c r="B69" s="5"/>
      <c r="C69" s="5"/>
      <c r="D69" s="171" t="s">
        <v>185</v>
      </c>
      <c r="E69" s="171"/>
      <c r="F69" s="171"/>
      <c r="G69" s="170"/>
    </row>
    <row r="70" spans="1:7" ht="15">
      <c r="A70" s="10"/>
      <c r="B70" s="5"/>
      <c r="C70" s="5"/>
      <c r="D70" s="5"/>
      <c r="E70" s="5"/>
      <c r="F70" s="5"/>
      <c r="G70" s="11"/>
    </row>
    <row r="71" spans="1:7" ht="15">
      <c r="A71" s="10"/>
      <c r="B71" s="5"/>
      <c r="C71" s="5"/>
      <c r="D71" s="5"/>
      <c r="E71" s="5"/>
      <c r="F71" s="5"/>
      <c r="G71" s="11"/>
    </row>
    <row r="72" spans="1:7" ht="15">
      <c r="A72" s="15" t="s">
        <v>29</v>
      </c>
      <c r="B72" s="5"/>
      <c r="C72" s="5"/>
      <c r="D72" s="240" t="s">
        <v>179</v>
      </c>
      <c r="E72" s="240"/>
      <c r="F72" s="240"/>
      <c r="G72" s="241"/>
    </row>
    <row r="73" spans="1:7" ht="15">
      <c r="A73" s="10"/>
      <c r="B73" s="5"/>
      <c r="C73" s="5"/>
      <c r="D73" s="240" t="s">
        <v>181</v>
      </c>
      <c r="E73" s="240"/>
      <c r="F73" s="240"/>
      <c r="G73" s="241"/>
    </row>
    <row r="74" spans="1:7" ht="15">
      <c r="A74" s="10"/>
      <c r="B74" s="5"/>
      <c r="C74" s="5"/>
      <c r="D74" s="240" t="s">
        <v>180</v>
      </c>
      <c r="E74" s="240"/>
      <c r="F74" s="240"/>
      <c r="G74" s="241"/>
    </row>
    <row r="75" spans="1:7" ht="15">
      <c r="A75" s="10"/>
      <c r="B75" s="5"/>
      <c r="C75" s="5"/>
      <c r="D75" s="5"/>
      <c r="E75" s="5"/>
      <c r="F75" s="5"/>
      <c r="G75" s="11"/>
    </row>
    <row r="76" spans="1:7" ht="15">
      <c r="A76" s="10"/>
      <c r="B76" s="5"/>
      <c r="C76" s="5"/>
      <c r="D76" s="5"/>
      <c r="E76" s="5"/>
      <c r="F76" s="5"/>
      <c r="G76" s="11"/>
    </row>
    <row r="77" spans="1:7" ht="15">
      <c r="A77" s="15" t="s">
        <v>30</v>
      </c>
      <c r="B77" s="5"/>
      <c r="C77" s="5"/>
      <c r="D77" s="193" t="s">
        <v>31</v>
      </c>
      <c r="E77" s="193"/>
      <c r="F77" s="193"/>
      <c r="G77" s="194"/>
    </row>
    <row r="78" spans="1:7" ht="15">
      <c r="A78" s="10"/>
      <c r="B78" s="5"/>
      <c r="C78" s="5"/>
      <c r="D78" s="5"/>
      <c r="E78" s="5"/>
      <c r="F78" s="5"/>
      <c r="G78" s="11"/>
    </row>
    <row r="79" spans="1:7" ht="15">
      <c r="A79" s="10"/>
      <c r="B79" s="5"/>
      <c r="C79" s="5"/>
      <c r="D79" s="5"/>
      <c r="E79" s="5"/>
      <c r="F79" s="5"/>
      <c r="G79" s="11"/>
    </row>
    <row r="80" spans="1:7" ht="15">
      <c r="A80" s="15" t="s">
        <v>32</v>
      </c>
      <c r="B80" s="5"/>
      <c r="C80" s="5"/>
      <c r="D80" s="16" t="s">
        <v>5</v>
      </c>
      <c r="E80" s="5"/>
      <c r="F80" s="5"/>
      <c r="G80" s="11"/>
    </row>
    <row r="81" spans="1:7" ht="15">
      <c r="A81" s="10"/>
      <c r="B81" s="5"/>
      <c r="C81" s="5"/>
      <c r="D81" s="5"/>
      <c r="E81" s="5"/>
      <c r="F81" s="5"/>
      <c r="G81" s="11"/>
    </row>
    <row r="82" spans="1:7" ht="15">
      <c r="A82" s="10"/>
      <c r="B82" s="5"/>
      <c r="C82" s="5"/>
      <c r="D82" s="5"/>
      <c r="E82" s="5"/>
      <c r="F82" s="5"/>
      <c r="G82" s="11"/>
    </row>
    <row r="83" spans="1:7" ht="15">
      <c r="A83" s="15" t="s">
        <v>33</v>
      </c>
      <c r="B83" s="5"/>
      <c r="C83" s="5"/>
      <c r="D83" s="240" t="s">
        <v>34</v>
      </c>
      <c r="E83" s="240"/>
      <c r="F83" s="240"/>
      <c r="G83" s="241"/>
    </row>
    <row r="84" spans="1:7" ht="15">
      <c r="A84" s="10"/>
      <c r="B84" s="5"/>
      <c r="C84" s="5"/>
      <c r="D84" s="240" t="s">
        <v>35</v>
      </c>
      <c r="E84" s="240"/>
      <c r="F84" s="240"/>
      <c r="G84" s="241"/>
    </row>
    <row r="85" spans="1:7" ht="15">
      <c r="A85" s="10"/>
      <c r="B85" s="5"/>
      <c r="C85" s="5"/>
      <c r="D85" s="5"/>
      <c r="E85" s="5"/>
      <c r="F85" s="5"/>
      <c r="G85" s="11"/>
    </row>
    <row r="86" spans="1:7" ht="15">
      <c r="A86" s="10"/>
      <c r="B86" s="5"/>
      <c r="C86" s="5"/>
      <c r="D86" s="5"/>
      <c r="E86" s="5"/>
      <c r="F86" s="5"/>
      <c r="G86" s="11"/>
    </row>
    <row r="87" spans="1:7" ht="15">
      <c r="A87" s="15" t="s">
        <v>36</v>
      </c>
      <c r="B87" s="5"/>
      <c r="C87" s="5"/>
      <c r="D87" s="5" t="s">
        <v>54</v>
      </c>
      <c r="E87" s="5"/>
      <c r="F87" s="5"/>
      <c r="G87" s="11"/>
    </row>
    <row r="88" spans="1:7" ht="15">
      <c r="A88" s="15" t="s">
        <v>37</v>
      </c>
      <c r="B88" s="5"/>
      <c r="C88" s="5"/>
      <c r="D88" s="5" t="s">
        <v>55</v>
      </c>
      <c r="E88" s="5"/>
      <c r="F88" s="5"/>
      <c r="G88" s="11"/>
    </row>
    <row r="89" spans="1:7" ht="15">
      <c r="A89" s="10"/>
      <c r="B89" s="5"/>
      <c r="C89" s="5"/>
      <c r="D89" s="5"/>
      <c r="E89" s="5"/>
      <c r="F89" s="5"/>
      <c r="G89" s="11"/>
    </row>
    <row r="90" spans="1:7" ht="15">
      <c r="A90" s="10"/>
      <c r="B90" s="5"/>
      <c r="C90" s="5"/>
      <c r="D90" s="5"/>
      <c r="E90" s="5"/>
      <c r="F90" s="5"/>
      <c r="G90" s="11"/>
    </row>
    <row r="91" spans="1:7" ht="15">
      <c r="A91" s="10"/>
      <c r="B91" s="5"/>
      <c r="C91" s="5"/>
      <c r="D91" s="5"/>
      <c r="E91" s="5"/>
      <c r="F91" s="5"/>
      <c r="G91" s="11"/>
    </row>
    <row r="92" spans="1:7" ht="15">
      <c r="A92" s="10"/>
      <c r="B92" s="5"/>
      <c r="C92" s="5"/>
      <c r="D92" s="5"/>
      <c r="E92" s="5"/>
      <c r="F92" s="5"/>
      <c r="G92" s="11"/>
    </row>
    <row r="93" spans="1:7" ht="15">
      <c r="A93" s="10"/>
      <c r="B93" s="5"/>
      <c r="C93" s="5"/>
      <c r="D93" s="5"/>
      <c r="E93" s="5"/>
      <c r="F93" s="5"/>
      <c r="G93" s="11"/>
    </row>
    <row r="94" spans="1:7" ht="15">
      <c r="A94" s="10"/>
      <c r="B94" s="5"/>
      <c r="C94" s="5"/>
      <c r="D94" s="5"/>
      <c r="E94" s="5"/>
      <c r="F94" s="5"/>
      <c r="G94" s="11"/>
    </row>
    <row r="95" spans="1:7" ht="15">
      <c r="A95" s="10"/>
      <c r="B95" s="5"/>
      <c r="C95" s="5"/>
      <c r="D95" s="5"/>
      <c r="E95" s="5"/>
      <c r="F95" s="5"/>
      <c r="G95" s="11"/>
    </row>
    <row r="96" spans="1:7" ht="15">
      <c r="A96" s="10"/>
      <c r="B96" s="5"/>
      <c r="C96" s="5"/>
      <c r="D96" s="5"/>
      <c r="E96" s="5"/>
      <c r="F96" s="5"/>
      <c r="G96" s="11"/>
    </row>
    <row r="97" spans="1:7" ht="15">
      <c r="A97" s="10"/>
      <c r="B97" s="5"/>
      <c r="C97" s="5"/>
      <c r="D97" s="5"/>
      <c r="E97" s="5"/>
      <c r="F97" s="5"/>
      <c r="G97" s="11"/>
    </row>
    <row r="98" spans="1:7" ht="15">
      <c r="A98" s="26"/>
      <c r="B98" s="27"/>
      <c r="C98" s="27"/>
      <c r="D98" s="27"/>
      <c r="E98" s="27"/>
      <c r="F98" s="27"/>
      <c r="G98" s="28"/>
    </row>
    <row r="99" spans="1:7" ht="15">
      <c r="A99" s="8"/>
      <c r="B99" s="4"/>
      <c r="C99" s="4"/>
      <c r="D99" s="4"/>
      <c r="E99" s="4"/>
      <c r="F99" s="4"/>
      <c r="G99" s="9"/>
    </row>
    <row r="100" spans="1:7" ht="21">
      <c r="A100" s="224" t="s">
        <v>1</v>
      </c>
      <c r="B100" s="225"/>
      <c r="C100" s="225"/>
      <c r="D100" s="225"/>
      <c r="E100" s="225"/>
      <c r="F100" s="225"/>
      <c r="G100" s="226"/>
    </row>
    <row r="101" spans="1:7" ht="21">
      <c r="A101" s="224" t="s">
        <v>2</v>
      </c>
      <c r="B101" s="225"/>
      <c r="C101" s="225"/>
      <c r="D101" s="225"/>
      <c r="E101" s="225"/>
      <c r="F101" s="225"/>
      <c r="G101" s="226"/>
    </row>
    <row r="102" spans="1:7" ht="15.75" thickBot="1">
      <c r="A102" s="10"/>
      <c r="B102" s="5"/>
      <c r="C102" s="5"/>
      <c r="D102" s="5"/>
      <c r="E102" s="5"/>
      <c r="F102" s="5"/>
      <c r="G102" s="11"/>
    </row>
    <row r="103" spans="1:7" ht="15">
      <c r="A103" s="31"/>
      <c r="B103" s="3"/>
      <c r="C103" s="3"/>
      <c r="D103" s="3"/>
      <c r="E103" s="3"/>
      <c r="F103" s="3"/>
      <c r="G103" s="32"/>
    </row>
    <row r="104" spans="1:7" ht="15.75">
      <c r="A104" s="36" t="s">
        <v>38</v>
      </c>
      <c r="B104" s="5"/>
      <c r="C104" s="5"/>
      <c r="D104" s="5"/>
      <c r="E104" s="5"/>
      <c r="F104" s="5"/>
      <c r="G104" s="11"/>
    </row>
    <row r="105" spans="1:7" ht="15">
      <c r="A105" s="10"/>
      <c r="B105" s="5"/>
      <c r="C105" s="5"/>
      <c r="D105" s="5"/>
      <c r="E105" s="5"/>
      <c r="F105" s="5"/>
      <c r="G105" s="11"/>
    </row>
    <row r="106" spans="1:7" ht="15">
      <c r="A106" s="10" t="s">
        <v>83</v>
      </c>
      <c r="B106" s="5"/>
      <c r="C106" s="49">
        <f>G3</f>
        <v>2013</v>
      </c>
      <c r="D106" s="5" t="s">
        <v>84</v>
      </c>
      <c r="E106" s="5"/>
      <c r="G106" s="11"/>
    </row>
    <row r="107" spans="1:7" ht="15">
      <c r="A107" s="10" t="s">
        <v>122</v>
      </c>
      <c r="B107" s="5"/>
      <c r="C107" s="51">
        <v>-56449.27</v>
      </c>
      <c r="D107" s="65" t="s">
        <v>102</v>
      </c>
      <c r="E107" s="66">
        <f>-49324.14</f>
        <v>-49324.14</v>
      </c>
      <c r="F107" s="5" t="s">
        <v>101</v>
      </c>
      <c r="G107" s="11"/>
    </row>
    <row r="108" spans="1:7" ht="15">
      <c r="A108" s="10" t="s">
        <v>120</v>
      </c>
      <c r="B108" s="5"/>
      <c r="C108" s="5"/>
      <c r="D108" s="64">
        <f>E107-C107</f>
        <v>7125.129999999997</v>
      </c>
      <c r="E108" s="56" t="s">
        <v>95</v>
      </c>
      <c r="F108" s="5"/>
      <c r="G108" s="11"/>
    </row>
    <row r="109" spans="1:7" ht="15">
      <c r="A109" s="83" t="s">
        <v>121</v>
      </c>
      <c r="B109" s="5"/>
      <c r="C109" s="5"/>
      <c r="D109" s="5"/>
      <c r="E109" s="5"/>
      <c r="F109" s="5"/>
      <c r="G109" s="11"/>
    </row>
    <row r="110" spans="1:7" ht="31.5" customHeight="1">
      <c r="A110" s="233" t="s">
        <v>191</v>
      </c>
      <c r="B110" s="234"/>
      <c r="C110" s="234"/>
      <c r="D110" s="234"/>
      <c r="E110" s="234"/>
      <c r="F110" s="234"/>
      <c r="G110" s="235"/>
    </row>
    <row r="111" spans="1:7" ht="15">
      <c r="A111" s="10"/>
      <c r="B111" s="5"/>
      <c r="C111" s="5"/>
      <c r="D111" s="5"/>
      <c r="E111" s="5"/>
      <c r="F111" s="5"/>
      <c r="G111" s="11"/>
    </row>
    <row r="112" spans="1:7" ht="15">
      <c r="A112" s="10" t="s">
        <v>96</v>
      </c>
      <c r="B112" s="5"/>
      <c r="C112" s="48">
        <f>G3</f>
        <v>2013</v>
      </c>
      <c r="D112" s="5" t="s">
        <v>97</v>
      </c>
      <c r="E112" s="25">
        <f>G154</f>
        <v>96245.52</v>
      </c>
      <c r="F112" s="193" t="s">
        <v>98</v>
      </c>
      <c r="G112" s="194"/>
    </row>
    <row r="113" spans="1:7" ht="15">
      <c r="A113" s="10" t="s">
        <v>186</v>
      </c>
      <c r="B113" s="5"/>
      <c r="C113" s="54">
        <f>G154-F154</f>
        <v>3164.5100000000093</v>
      </c>
      <c r="D113" s="55">
        <f>C113/F154</f>
        <v>0.03399737497476671</v>
      </c>
      <c r="E113" s="5" t="s">
        <v>136</v>
      </c>
      <c r="F113" s="5"/>
      <c r="G113" s="11"/>
    </row>
    <row r="114" spans="1:7" ht="15">
      <c r="A114" s="10"/>
      <c r="B114" s="5"/>
      <c r="C114" s="5"/>
      <c r="D114" s="5"/>
      <c r="E114" s="5"/>
      <c r="F114" s="5"/>
      <c r="G114" s="11"/>
    </row>
    <row r="115" spans="1:7" ht="15">
      <c r="A115" s="10" t="s">
        <v>99</v>
      </c>
      <c r="B115" s="5"/>
      <c r="C115" s="5"/>
      <c r="D115" s="25">
        <f>-G159</f>
        <v>28219.34</v>
      </c>
      <c r="E115" s="67" t="s">
        <v>100</v>
      </c>
      <c r="F115" s="68">
        <f>-F159</f>
        <v>28551.9</v>
      </c>
      <c r="G115" s="11" t="s">
        <v>103</v>
      </c>
    </row>
    <row r="116" spans="1:7" ht="15">
      <c r="A116" s="10" t="s">
        <v>137</v>
      </c>
      <c r="B116" s="5"/>
      <c r="C116" s="5"/>
      <c r="D116" s="57">
        <f>D115-F115</f>
        <v>-332.5600000000013</v>
      </c>
      <c r="E116" s="5" t="s">
        <v>138</v>
      </c>
      <c r="F116" s="5"/>
      <c r="G116" s="11"/>
    </row>
    <row r="117" spans="1:7" ht="15">
      <c r="A117" s="125">
        <f>D116/F115</f>
        <v>-0.011647561108017375</v>
      </c>
      <c r="B117" s="126" t="s">
        <v>104</v>
      </c>
      <c r="C117" s="5"/>
      <c r="D117" s="5"/>
      <c r="E117" s="5"/>
      <c r="F117" s="5"/>
      <c r="G117" s="11"/>
    </row>
    <row r="118" spans="1:7" ht="15">
      <c r="A118" s="10"/>
      <c r="B118" s="5"/>
      <c r="C118" s="5"/>
      <c r="D118" s="5"/>
      <c r="E118" s="5"/>
      <c r="F118" s="5"/>
      <c r="G118" s="11"/>
    </row>
    <row r="119" spans="1:7" ht="15">
      <c r="A119" s="10" t="s">
        <v>39</v>
      </c>
      <c r="B119" s="5"/>
      <c r="C119" s="5"/>
      <c r="D119" s="5"/>
      <c r="E119" s="5"/>
      <c r="F119" s="5"/>
      <c r="G119" s="11"/>
    </row>
    <row r="120" spans="1:7" ht="15">
      <c r="A120" s="10" t="s">
        <v>105</v>
      </c>
      <c r="B120" s="5"/>
      <c r="C120" s="58">
        <f>-G160</f>
        <v>7679.33</v>
      </c>
      <c r="D120" s="65" t="s">
        <v>106</v>
      </c>
      <c r="E120" s="69">
        <f>-F160</f>
        <v>7340.45</v>
      </c>
      <c r="F120" s="193" t="s">
        <v>107</v>
      </c>
      <c r="G120" s="194"/>
    </row>
    <row r="121" spans="1:7" ht="15">
      <c r="A121" s="10" t="s">
        <v>108</v>
      </c>
      <c r="B121" s="5"/>
      <c r="C121" s="57">
        <f>C120-E120</f>
        <v>338.8800000000001</v>
      </c>
      <c r="D121" s="5" t="s">
        <v>109</v>
      </c>
      <c r="E121" s="5"/>
      <c r="F121" s="5"/>
      <c r="G121" s="59">
        <f>C121/E120</f>
        <v>0.046166106982541956</v>
      </c>
    </row>
    <row r="122" spans="1:7" ht="15">
      <c r="A122" s="10" t="s">
        <v>104</v>
      </c>
      <c r="B122" s="5"/>
      <c r="C122" s="5"/>
      <c r="D122" s="5"/>
      <c r="E122" s="5"/>
      <c r="F122" s="5"/>
      <c r="G122" s="11"/>
    </row>
    <row r="123" spans="1:7" ht="15">
      <c r="A123" s="10"/>
      <c r="B123" s="5"/>
      <c r="C123" s="5"/>
      <c r="D123" s="5"/>
      <c r="E123" s="5"/>
      <c r="F123" s="5"/>
      <c r="G123" s="11"/>
    </row>
    <row r="124" spans="1:7" ht="15">
      <c r="A124" s="10" t="s">
        <v>56</v>
      </c>
      <c r="B124" s="5"/>
      <c r="C124" s="5"/>
      <c r="D124" s="5"/>
      <c r="E124" s="5"/>
      <c r="F124" s="5"/>
      <c r="G124" s="11"/>
    </row>
    <row r="125" spans="1:7" ht="15">
      <c r="A125" s="10" t="s">
        <v>110</v>
      </c>
      <c r="B125" s="154">
        <f>(-G159+-G160)/G154</f>
        <v>0.37299055582015656</v>
      </c>
      <c r="C125" s="127" t="s">
        <v>94</v>
      </c>
      <c r="D125" s="60">
        <f>(-F159+-F160)/F154</f>
        <v>0.38560335776330745</v>
      </c>
      <c r="E125" s="34" t="s">
        <v>111</v>
      </c>
      <c r="F125" s="5"/>
      <c r="G125" s="11"/>
    </row>
    <row r="126" spans="1:7" ht="15">
      <c r="A126" s="10"/>
      <c r="B126" s="5"/>
      <c r="C126" s="5"/>
      <c r="D126" s="5"/>
      <c r="E126" s="5"/>
      <c r="F126" s="5"/>
      <c r="G126" s="11"/>
    </row>
    <row r="127" spans="1:7" ht="15">
      <c r="A127" s="10" t="s">
        <v>112</v>
      </c>
      <c r="B127" s="5"/>
      <c r="C127" s="5"/>
      <c r="D127" s="5"/>
      <c r="E127" s="5"/>
      <c r="F127" s="61">
        <f>G181</f>
        <v>-56449.96999999999</v>
      </c>
      <c r="G127" s="11" t="s">
        <v>113</v>
      </c>
    </row>
    <row r="128" spans="1:7" ht="15">
      <c r="A128" s="10" t="s">
        <v>114</v>
      </c>
      <c r="B128" s="5"/>
      <c r="C128" s="5"/>
      <c r="D128" s="5"/>
      <c r="E128" s="62">
        <f>F188-F186</f>
        <v>-49324.25000000003</v>
      </c>
      <c r="F128" s="5" t="s">
        <v>156</v>
      </c>
      <c r="G128" s="11"/>
    </row>
    <row r="129" spans="1:7" ht="15">
      <c r="A129" s="10" t="s">
        <v>139</v>
      </c>
      <c r="B129" s="5"/>
      <c r="C129" s="5"/>
      <c r="D129" s="50">
        <f>F127-E128</f>
        <v>-7125.7199999999575</v>
      </c>
      <c r="E129" s="201" t="s">
        <v>140</v>
      </c>
      <c r="F129" s="201"/>
      <c r="G129" s="128">
        <f>-D129/E128</f>
        <v>-0.1444668697445973</v>
      </c>
    </row>
    <row r="130" spans="1:7" ht="15">
      <c r="A130" s="10"/>
      <c r="B130" s="5"/>
      <c r="C130" s="5"/>
      <c r="D130" s="5"/>
      <c r="E130" s="50"/>
      <c r="F130" s="5"/>
      <c r="G130" s="11"/>
    </row>
    <row r="131" spans="1:7" ht="15.75">
      <c r="A131" s="36" t="s">
        <v>194</v>
      </c>
      <c r="B131" s="5"/>
      <c r="C131" s="5"/>
      <c r="D131" s="5"/>
      <c r="E131" s="5"/>
      <c r="F131" s="5"/>
      <c r="G131" s="11"/>
    </row>
    <row r="132" spans="1:7" ht="15">
      <c r="A132" s="237" t="s">
        <v>195</v>
      </c>
      <c r="B132" s="238"/>
      <c r="C132" s="238"/>
      <c r="D132" s="238"/>
      <c r="E132" s="238"/>
      <c r="F132" s="238"/>
      <c r="G132" s="239"/>
    </row>
    <row r="133" spans="1:7" ht="15">
      <c r="A133" s="15" t="s">
        <v>115</v>
      </c>
      <c r="B133" s="33"/>
      <c r="C133" s="33"/>
      <c r="D133" s="63">
        <f>-C107</f>
        <v>56449.27</v>
      </c>
      <c r="E133" s="188" t="s">
        <v>153</v>
      </c>
      <c r="F133" s="188"/>
      <c r="G133" s="189"/>
    </row>
    <row r="134" spans="1:7" ht="15">
      <c r="A134" s="15" t="s">
        <v>192</v>
      </c>
      <c r="B134" s="153">
        <v>744112.09</v>
      </c>
      <c r="C134" s="33" t="s">
        <v>116</v>
      </c>
      <c r="D134" s="33"/>
      <c r="E134" s="153">
        <f>B134+D133</f>
        <v>800561.36</v>
      </c>
      <c r="F134" s="188" t="s">
        <v>117</v>
      </c>
      <c r="G134" s="189"/>
    </row>
    <row r="135" spans="1:7" ht="15">
      <c r="A135" s="236" t="s">
        <v>193</v>
      </c>
      <c r="B135" s="188"/>
      <c r="C135" s="188"/>
      <c r="D135" s="188"/>
      <c r="E135" s="188"/>
      <c r="F135" s="188"/>
      <c r="G135" s="189"/>
    </row>
    <row r="136" spans="1:7" ht="15">
      <c r="A136" s="237" t="s">
        <v>196</v>
      </c>
      <c r="B136" s="238"/>
      <c r="C136" s="238"/>
      <c r="D136" s="238"/>
      <c r="E136" s="238"/>
      <c r="F136" s="238"/>
      <c r="G136" s="239"/>
    </row>
    <row r="137" spans="1:7" ht="15">
      <c r="A137" s="237" t="s">
        <v>118</v>
      </c>
      <c r="B137" s="238"/>
      <c r="C137" s="238"/>
      <c r="D137" s="238"/>
      <c r="E137" s="238"/>
      <c r="F137" s="238"/>
      <c r="G137" s="239"/>
    </row>
    <row r="138" spans="1:7" ht="15">
      <c r="A138" s="15" t="s">
        <v>119</v>
      </c>
      <c r="B138" s="5"/>
      <c r="C138" s="5"/>
      <c r="D138" s="5"/>
      <c r="E138" s="5"/>
      <c r="F138" s="5"/>
      <c r="G138" s="11"/>
    </row>
    <row r="139" spans="1:7" ht="30" customHeight="1">
      <c r="A139" s="198" t="s">
        <v>155</v>
      </c>
      <c r="B139" s="199"/>
      <c r="C139" s="199"/>
      <c r="D139" s="199"/>
      <c r="E139" s="199"/>
      <c r="F139" s="199"/>
      <c r="G139" s="200"/>
    </row>
    <row r="140" spans="1:7" ht="6.75" customHeight="1">
      <c r="A140" s="129"/>
      <c r="B140" s="130"/>
      <c r="C140" s="130"/>
      <c r="D140" s="130"/>
      <c r="E140" s="130"/>
      <c r="F140" s="130"/>
      <c r="G140" s="131"/>
    </row>
    <row r="141" spans="1:7" ht="42" customHeight="1">
      <c r="A141" s="185" t="s">
        <v>154</v>
      </c>
      <c r="B141" s="186"/>
      <c r="C141" s="186"/>
      <c r="D141" s="186"/>
      <c r="E141" s="186"/>
      <c r="F141" s="186"/>
      <c r="G141" s="187"/>
    </row>
    <row r="142" spans="1:7" ht="15" customHeight="1">
      <c r="A142" s="10"/>
      <c r="B142" s="5"/>
      <c r="C142" s="5"/>
      <c r="D142" s="5"/>
      <c r="E142" s="5"/>
      <c r="F142" s="5"/>
      <c r="G142" s="11"/>
    </row>
    <row r="143" spans="1:7" ht="15">
      <c r="A143" s="15" t="s">
        <v>40</v>
      </c>
      <c r="B143" s="5"/>
      <c r="C143" s="5" t="s">
        <v>41</v>
      </c>
      <c r="D143" s="5"/>
      <c r="E143" s="5"/>
      <c r="F143" s="5"/>
      <c r="G143" s="11"/>
    </row>
    <row r="144" spans="1:7" ht="15">
      <c r="A144" s="10"/>
      <c r="B144" s="5"/>
      <c r="C144" s="5"/>
      <c r="D144" s="5"/>
      <c r="E144" s="5"/>
      <c r="F144" s="5"/>
      <c r="G144" s="11"/>
    </row>
    <row r="145" spans="1:7" ht="15.75">
      <c r="A145" s="36" t="s">
        <v>42</v>
      </c>
      <c r="B145" s="5"/>
      <c r="C145" s="5"/>
      <c r="D145" s="5"/>
      <c r="E145" s="5"/>
      <c r="F145" s="5"/>
      <c r="G145" s="11"/>
    </row>
    <row r="146" spans="1:7" ht="8.25" customHeight="1">
      <c r="A146" s="10"/>
      <c r="B146" s="5"/>
      <c r="C146" s="5"/>
      <c r="D146" s="5"/>
      <c r="E146" s="5"/>
      <c r="F146" s="5"/>
      <c r="G146" s="11"/>
    </row>
    <row r="147" spans="1:7" ht="59.25" customHeight="1">
      <c r="A147" s="233" t="s">
        <v>170</v>
      </c>
      <c r="B147" s="234"/>
      <c r="C147" s="234"/>
      <c r="D147" s="234"/>
      <c r="E147" s="234"/>
      <c r="F147" s="234"/>
      <c r="G147" s="235"/>
    </row>
    <row r="148" spans="1:7" ht="15.75" thickBot="1">
      <c r="A148" s="10"/>
      <c r="B148" s="5"/>
      <c r="C148" s="5"/>
      <c r="D148" s="5"/>
      <c r="E148" s="5"/>
      <c r="F148" s="5"/>
      <c r="G148" s="11"/>
    </row>
    <row r="149" spans="1:7" ht="21">
      <c r="A149" s="227" t="s">
        <v>1</v>
      </c>
      <c r="B149" s="228"/>
      <c r="C149" s="228"/>
      <c r="D149" s="228"/>
      <c r="E149" s="228"/>
      <c r="F149" s="228"/>
      <c r="G149" s="229"/>
    </row>
    <row r="150" spans="1:7" ht="15">
      <c r="A150" s="91"/>
      <c r="B150" s="5"/>
      <c r="C150" s="5"/>
      <c r="D150" s="5"/>
      <c r="E150" s="5"/>
      <c r="F150" s="5"/>
      <c r="G150" s="92"/>
    </row>
    <row r="151" spans="1:7" ht="18.75">
      <c r="A151" s="109" t="s">
        <v>43</v>
      </c>
      <c r="B151" s="5"/>
      <c r="C151" s="5"/>
      <c r="D151" s="5"/>
      <c r="E151" s="5"/>
      <c r="F151" s="230">
        <v>2012</v>
      </c>
      <c r="G151" s="232">
        <f>G3</f>
        <v>2013</v>
      </c>
    </row>
    <row r="152" spans="1:7" ht="15" customHeight="1">
      <c r="A152" s="91"/>
      <c r="B152" s="5"/>
      <c r="C152" s="5"/>
      <c r="D152" s="5"/>
      <c r="E152" s="5"/>
      <c r="F152" s="231"/>
      <c r="G152" s="232"/>
    </row>
    <row r="153" spans="1:7" ht="15.75">
      <c r="A153" s="94"/>
      <c r="B153" s="4"/>
      <c r="C153" s="4"/>
      <c r="D153" s="4"/>
      <c r="E153" s="4"/>
      <c r="F153" s="138" t="s">
        <v>44</v>
      </c>
      <c r="G153" s="110" t="s">
        <v>44</v>
      </c>
    </row>
    <row r="154" spans="1:7" ht="15.75">
      <c r="A154" s="98" t="s">
        <v>85</v>
      </c>
      <c r="B154" s="5"/>
      <c r="C154" s="5"/>
      <c r="D154" s="5"/>
      <c r="E154" s="5"/>
      <c r="F154" s="139">
        <v>93081.01</v>
      </c>
      <c r="G154" s="97">
        <v>96245.52</v>
      </c>
    </row>
    <row r="155" spans="1:7" ht="4.5" customHeight="1">
      <c r="A155" s="91"/>
      <c r="B155" s="5"/>
      <c r="C155" s="5"/>
      <c r="D155" s="5"/>
      <c r="E155" s="5"/>
      <c r="F155" s="139"/>
      <c r="G155" s="97"/>
    </row>
    <row r="156" spans="1:7" ht="14.25" customHeight="1">
      <c r="A156" s="100" t="s">
        <v>86</v>
      </c>
      <c r="B156" s="5"/>
      <c r="C156" s="5"/>
      <c r="D156" s="5"/>
      <c r="E156" s="5"/>
      <c r="F156" s="139">
        <v>1.05</v>
      </c>
      <c r="G156" s="97">
        <v>3960</v>
      </c>
    </row>
    <row r="157" spans="1:7" ht="4.5" customHeight="1">
      <c r="A157" s="91"/>
      <c r="B157" s="5"/>
      <c r="C157" s="5"/>
      <c r="D157" s="5"/>
      <c r="E157" s="5"/>
      <c r="F157" s="52"/>
      <c r="G157" s="97"/>
    </row>
    <row r="158" spans="1:7" ht="15.75">
      <c r="A158" s="172" t="s">
        <v>87</v>
      </c>
      <c r="B158" s="173"/>
      <c r="C158" s="173"/>
      <c r="D158" s="173"/>
      <c r="E158" s="173"/>
      <c r="F158" s="173"/>
      <c r="G158" s="174"/>
    </row>
    <row r="159" spans="1:7" ht="15.75">
      <c r="A159" s="111" t="s">
        <v>45</v>
      </c>
      <c r="B159" s="5"/>
      <c r="C159" s="5"/>
      <c r="D159" s="5"/>
      <c r="E159" s="5"/>
      <c r="F159" s="140">
        <v>-28551.9</v>
      </c>
      <c r="G159" s="97">
        <v>-28219.34</v>
      </c>
    </row>
    <row r="160" spans="1:7" ht="15.75">
      <c r="A160" s="111" t="s">
        <v>46</v>
      </c>
      <c r="B160" s="5"/>
      <c r="C160" s="5"/>
      <c r="D160" s="5"/>
      <c r="E160" s="5"/>
      <c r="F160" s="140">
        <v>-7340.45</v>
      </c>
      <c r="G160" s="97">
        <v>-7679.33</v>
      </c>
    </row>
    <row r="161" spans="1:7" ht="5.25" customHeight="1">
      <c r="A161" s="111"/>
      <c r="B161" s="5"/>
      <c r="C161" s="5"/>
      <c r="D161" s="5"/>
      <c r="E161" s="5"/>
      <c r="F161" s="85"/>
      <c r="G161" s="97"/>
    </row>
    <row r="162" spans="1:7" ht="15.75">
      <c r="A162" s="172" t="s">
        <v>88</v>
      </c>
      <c r="B162" s="173"/>
      <c r="C162" s="173"/>
      <c r="D162" s="173"/>
      <c r="E162" s="173"/>
      <c r="F162" s="173"/>
      <c r="G162" s="174"/>
    </row>
    <row r="163" spans="1:7" ht="15.75">
      <c r="A163" s="111" t="s">
        <v>47</v>
      </c>
      <c r="B163" s="5"/>
      <c r="C163" s="5"/>
      <c r="D163" s="5"/>
      <c r="E163" s="196" t="s">
        <v>145</v>
      </c>
      <c r="F163" s="140">
        <v>-27588</v>
      </c>
      <c r="G163" s="97">
        <v>-28951.03</v>
      </c>
    </row>
    <row r="164" spans="1:7" ht="15.75">
      <c r="A164" s="111" t="s">
        <v>48</v>
      </c>
      <c r="B164" s="5"/>
      <c r="C164" s="5"/>
      <c r="D164" s="5"/>
      <c r="E164" s="197"/>
      <c r="F164" s="141"/>
      <c r="G164" s="97"/>
    </row>
    <row r="165" spans="1:7" ht="15.75">
      <c r="A165" s="111" t="s">
        <v>49</v>
      </c>
      <c r="B165" s="5"/>
      <c r="C165" s="5"/>
      <c r="D165" s="5"/>
      <c r="E165" s="197"/>
      <c r="F165" s="141"/>
      <c r="G165" s="97"/>
    </row>
    <row r="166" spans="1:7" ht="15.75">
      <c r="A166" s="111" t="s">
        <v>50</v>
      </c>
      <c r="B166" s="5"/>
      <c r="C166" s="5"/>
      <c r="D166" s="5"/>
      <c r="E166" s="197"/>
      <c r="F166" s="141"/>
      <c r="G166" s="97"/>
    </row>
    <row r="167" spans="1:7" ht="5.25" customHeight="1">
      <c r="A167" s="111"/>
      <c r="B167" s="5"/>
      <c r="C167" s="5"/>
      <c r="D167" s="5"/>
      <c r="E167" s="5"/>
      <c r="F167" s="86"/>
      <c r="G167" s="97"/>
    </row>
    <row r="168" spans="1:7" ht="15.75">
      <c r="A168" s="172" t="s">
        <v>89</v>
      </c>
      <c r="B168" s="173"/>
      <c r="C168" s="173"/>
      <c r="D168" s="173"/>
      <c r="E168" s="173"/>
      <c r="F168" s="173"/>
      <c r="G168" s="174"/>
    </row>
    <row r="169" spans="1:7" ht="15.75">
      <c r="A169" s="111" t="s">
        <v>51</v>
      </c>
      <c r="B169" s="5"/>
      <c r="C169" s="5"/>
      <c r="D169" s="5"/>
      <c r="E169" s="5"/>
      <c r="F169" s="86"/>
      <c r="G169" s="97"/>
    </row>
    <row r="170" spans="1:7" ht="15.75">
      <c r="A170" s="111" t="s">
        <v>146</v>
      </c>
      <c r="B170" s="5"/>
      <c r="C170" s="5"/>
      <c r="D170" s="5"/>
      <c r="E170" s="5"/>
      <c r="F170" s="140">
        <v>-67307.99</v>
      </c>
      <c r="G170" s="97">
        <v>-71283.25</v>
      </c>
    </row>
    <row r="171" spans="1:7" ht="15.75">
      <c r="A171" s="111" t="s">
        <v>147</v>
      </c>
      <c r="B171" s="5"/>
      <c r="C171" s="5"/>
      <c r="D171" s="5"/>
      <c r="E171" s="5"/>
      <c r="F171" s="140">
        <v>-79.18</v>
      </c>
      <c r="G171" s="97">
        <v>-38.43</v>
      </c>
    </row>
    <row r="172" spans="1:7" ht="15.75">
      <c r="A172" s="111" t="s">
        <v>148</v>
      </c>
      <c r="B172" s="5"/>
      <c r="C172" s="5"/>
      <c r="D172" s="5"/>
      <c r="E172" s="5"/>
      <c r="F172" s="140">
        <v>-192.58</v>
      </c>
      <c r="G172" s="97">
        <v>-324.47</v>
      </c>
    </row>
    <row r="173" spans="1:7" ht="15.75">
      <c r="A173" s="111" t="s">
        <v>149</v>
      </c>
      <c r="B173" s="5"/>
      <c r="C173" s="5"/>
      <c r="D173" s="5"/>
      <c r="E173" s="5"/>
      <c r="F173" s="140">
        <v>-719.33</v>
      </c>
      <c r="G173" s="97">
        <v>-1088.05</v>
      </c>
    </row>
    <row r="174" spans="1:7" ht="15.75">
      <c r="A174" s="111" t="s">
        <v>150</v>
      </c>
      <c r="B174" s="5"/>
      <c r="C174" s="5"/>
      <c r="D174" s="5"/>
      <c r="E174" s="5"/>
      <c r="F174" s="140">
        <v>-1080.41</v>
      </c>
      <c r="G174" s="97">
        <v>-1021.83</v>
      </c>
    </row>
    <row r="175" spans="1:7" ht="15.75">
      <c r="A175" s="111" t="s">
        <v>151</v>
      </c>
      <c r="B175" s="5"/>
      <c r="C175" s="5"/>
      <c r="D175" s="5"/>
      <c r="E175" s="5"/>
      <c r="F175" s="140">
        <v>-15523.85</v>
      </c>
      <c r="G175" s="97">
        <v>-15493.29</v>
      </c>
    </row>
    <row r="176" spans="1:7" ht="15.75">
      <c r="A176" s="111" t="s">
        <v>127</v>
      </c>
      <c r="B176" s="5"/>
      <c r="C176" s="5"/>
      <c r="D176" s="5"/>
      <c r="E176" s="5"/>
      <c r="F176" s="140">
        <v>-1</v>
      </c>
      <c r="G176" s="97">
        <v>0</v>
      </c>
    </row>
    <row r="177" spans="1:7" ht="15.75">
      <c r="A177" s="111" t="s">
        <v>128</v>
      </c>
      <c r="B177" s="5"/>
      <c r="C177" s="5"/>
      <c r="D177" s="5"/>
      <c r="E177" s="5"/>
      <c r="F177" s="142">
        <v>0</v>
      </c>
      <c r="G177" s="97">
        <v>0</v>
      </c>
    </row>
    <row r="178" spans="1:7" ht="5.25" customHeight="1">
      <c r="A178" s="111"/>
      <c r="B178" s="5"/>
      <c r="C178" s="5"/>
      <c r="D178" s="5"/>
      <c r="E178" s="5"/>
      <c r="F178" s="141"/>
      <c r="G178" s="97"/>
    </row>
    <row r="179" spans="1:7" ht="15.75">
      <c r="A179" s="134" t="s">
        <v>152</v>
      </c>
      <c r="B179" s="135"/>
      <c r="C179" s="135"/>
      <c r="D179" s="135"/>
      <c r="E179" s="135"/>
      <c r="F179" s="143">
        <v>2018.81</v>
      </c>
      <c r="G179" s="136">
        <v>1124.85</v>
      </c>
    </row>
    <row r="180" spans="1:7" ht="16.5" thickBot="1">
      <c r="A180" s="112" t="s">
        <v>90</v>
      </c>
      <c r="B180" s="5"/>
      <c r="C180" s="5"/>
      <c r="D180" s="5"/>
      <c r="E180" s="5"/>
      <c r="F180" s="144">
        <v>-0.43</v>
      </c>
      <c r="G180" s="97">
        <v>-3681.32</v>
      </c>
    </row>
    <row r="181" spans="1:7" ht="16.5" thickBot="1">
      <c r="A181" s="53" t="s">
        <v>91</v>
      </c>
      <c r="B181" s="6"/>
      <c r="C181" s="6"/>
      <c r="D181" s="6"/>
      <c r="E181" s="6"/>
      <c r="F181" s="145">
        <f>SUM(F169:F180,F163:F167,F159:F161,F154:F157)</f>
        <v>-53284.25000000003</v>
      </c>
      <c r="G181" s="87">
        <f>SUM(G169:G180,G163:G167,G159:G161,G154:G157)</f>
        <v>-56449.96999999999</v>
      </c>
    </row>
    <row r="182" spans="1:7" ht="5.25" customHeight="1">
      <c r="A182" s="100"/>
      <c r="B182" s="5"/>
      <c r="C182" s="5"/>
      <c r="D182" s="5"/>
      <c r="E182" s="5"/>
      <c r="F182" s="146"/>
      <c r="G182" s="113"/>
    </row>
    <row r="183" spans="1:7" ht="15.75">
      <c r="A183" s="100" t="s">
        <v>144</v>
      </c>
      <c r="B183" s="5"/>
      <c r="C183" s="5"/>
      <c r="D183" s="5"/>
      <c r="E183" s="5"/>
      <c r="F183" s="141">
        <v>3960</v>
      </c>
      <c r="G183" s="97">
        <v>0</v>
      </c>
    </row>
    <row r="184" spans="1:7" ht="7.5" customHeight="1" thickBot="1">
      <c r="A184" s="100"/>
      <c r="B184" s="5"/>
      <c r="C184" s="5"/>
      <c r="D184" s="5"/>
      <c r="E184" s="5"/>
      <c r="F184" s="147"/>
      <c r="G184" s="97"/>
    </row>
    <row r="185" spans="1:7" ht="16.5" thickBot="1">
      <c r="A185" s="53" t="s">
        <v>189</v>
      </c>
      <c r="B185" s="6"/>
      <c r="C185" s="6"/>
      <c r="D185" s="6"/>
      <c r="E185" s="6"/>
      <c r="F185" s="148">
        <f>F183</f>
        <v>3960</v>
      </c>
      <c r="G185" s="87">
        <f>G183</f>
        <v>0</v>
      </c>
    </row>
    <row r="186" spans="1:7" ht="15.75">
      <c r="A186" s="100" t="s">
        <v>187</v>
      </c>
      <c r="B186" s="5"/>
      <c r="C186" s="5"/>
      <c r="D186" s="5"/>
      <c r="E186" s="5"/>
      <c r="F186" s="149">
        <v>0.11</v>
      </c>
      <c r="G186" s="97">
        <v>0.7</v>
      </c>
    </row>
    <row r="187" spans="1:13" ht="16.5" thickBot="1">
      <c r="A187" s="100" t="s">
        <v>188</v>
      </c>
      <c r="B187" s="5"/>
      <c r="C187" s="5"/>
      <c r="D187" s="5"/>
      <c r="E187" s="5"/>
      <c r="F187" s="139">
        <v>0</v>
      </c>
      <c r="G187" s="97">
        <v>0</v>
      </c>
      <c r="H187" s="38"/>
      <c r="I187" s="38"/>
      <c r="J187" s="38"/>
      <c r="K187" s="38"/>
      <c r="L187" s="38"/>
      <c r="M187" s="38"/>
    </row>
    <row r="188" spans="1:10" ht="20.25" thickBot="1" thickTop="1">
      <c r="A188" s="137" t="s">
        <v>129</v>
      </c>
      <c r="B188" s="40"/>
      <c r="C188" s="40"/>
      <c r="D188" s="40"/>
      <c r="E188" s="40"/>
      <c r="F188" s="150">
        <f>F181+F185+F186</f>
        <v>-49324.14000000003</v>
      </c>
      <c r="G188" s="114">
        <f>SUM(G181:G187)</f>
        <v>-56449.26999999999</v>
      </c>
      <c r="H188" s="38"/>
      <c r="J188" s="38"/>
    </row>
    <row r="189" spans="1:7" ht="16.5" thickTop="1">
      <c r="A189" s="100" t="s">
        <v>130</v>
      </c>
      <c r="B189" s="5"/>
      <c r="C189" s="5"/>
      <c r="D189" s="5"/>
      <c r="E189" s="5"/>
      <c r="F189" s="140"/>
      <c r="G189" s="97"/>
    </row>
    <row r="190" spans="1:8" ht="16.5" thickBot="1">
      <c r="A190" s="115" t="s">
        <v>131</v>
      </c>
      <c r="B190" s="2"/>
      <c r="C190" s="2"/>
      <c r="D190" s="2"/>
      <c r="E190" s="2"/>
      <c r="F190" s="151">
        <f>F188</f>
        <v>-49324.14000000003</v>
      </c>
      <c r="G190" s="108">
        <f>G188</f>
        <v>-56449.26999999999</v>
      </c>
      <c r="H190" s="38"/>
    </row>
    <row r="191" spans="1:7" ht="15">
      <c r="A191" s="10"/>
      <c r="B191" s="5"/>
      <c r="C191" s="5"/>
      <c r="D191" s="5"/>
      <c r="E191" s="5"/>
      <c r="F191" s="84"/>
      <c r="G191" s="11"/>
    </row>
    <row r="192" spans="1:7" ht="15">
      <c r="A192" s="10"/>
      <c r="B192" s="5"/>
      <c r="C192" s="5"/>
      <c r="D192" s="5"/>
      <c r="E192" s="5"/>
      <c r="F192" s="84"/>
      <c r="G192" s="11"/>
    </row>
    <row r="193" spans="1:7" ht="15.75">
      <c r="A193" s="44" t="s">
        <v>93</v>
      </c>
      <c r="B193" s="41"/>
      <c r="C193" s="41"/>
      <c r="D193" s="41"/>
      <c r="E193" s="41"/>
      <c r="F193" s="152">
        <f>G3</f>
        <v>2013</v>
      </c>
      <c r="G193" s="45" t="s">
        <v>92</v>
      </c>
    </row>
    <row r="194" spans="1:7" ht="15">
      <c r="A194" s="10"/>
      <c r="B194" s="5"/>
      <c r="C194" s="5"/>
      <c r="D194" s="5"/>
      <c r="E194" s="5"/>
      <c r="F194" s="5"/>
      <c r="G194" s="11"/>
    </row>
    <row r="195" spans="1:7" ht="15.75" thickBot="1">
      <c r="A195" s="10"/>
      <c r="B195" s="5"/>
      <c r="C195" s="5"/>
      <c r="D195" s="5"/>
      <c r="E195" s="5"/>
      <c r="F195" s="5"/>
      <c r="G195" s="11"/>
    </row>
    <row r="196" spans="1:7" ht="23.25">
      <c r="A196" s="202" t="s">
        <v>1</v>
      </c>
      <c r="B196" s="203"/>
      <c r="C196" s="203"/>
      <c r="D196" s="203"/>
      <c r="E196" s="203"/>
      <c r="F196" s="203"/>
      <c r="G196" s="204"/>
    </row>
    <row r="197" spans="1:7" ht="15">
      <c r="A197" s="91"/>
      <c r="B197" s="5"/>
      <c r="C197" s="5"/>
      <c r="D197" s="5"/>
      <c r="E197" s="5"/>
      <c r="F197" s="5"/>
      <c r="G197" s="92"/>
    </row>
    <row r="198" spans="1:7" ht="21">
      <c r="A198" s="93" t="s">
        <v>57</v>
      </c>
      <c r="B198" s="5"/>
      <c r="C198" s="5"/>
      <c r="D198" s="5"/>
      <c r="E198" s="5"/>
      <c r="F198" s="205">
        <v>2012</v>
      </c>
      <c r="G198" s="206">
        <f>G3</f>
        <v>2013</v>
      </c>
    </row>
    <row r="199" spans="1:7" ht="9.75" customHeight="1">
      <c r="A199" s="91"/>
      <c r="B199" s="5"/>
      <c r="C199" s="5"/>
      <c r="D199" s="5"/>
      <c r="E199" s="5"/>
      <c r="F199" s="205"/>
      <c r="G199" s="206"/>
    </row>
    <row r="200" spans="1:7" ht="13.5" customHeight="1" thickBot="1">
      <c r="A200" s="94"/>
      <c r="B200" s="4"/>
      <c r="C200" s="4"/>
      <c r="D200" s="4"/>
      <c r="E200" s="4"/>
      <c r="F200" s="138" t="s">
        <v>44</v>
      </c>
      <c r="G200" s="95" t="s">
        <v>44</v>
      </c>
    </row>
    <row r="201" spans="1:7" ht="19.5" thickBot="1">
      <c r="A201" s="96" t="s">
        <v>58</v>
      </c>
      <c r="B201" s="6"/>
      <c r="C201" s="6"/>
      <c r="D201" s="6"/>
      <c r="E201" s="7"/>
      <c r="F201" s="155"/>
      <c r="G201" s="97"/>
    </row>
    <row r="202" spans="1:7" ht="15.75">
      <c r="A202" s="91"/>
      <c r="B202" s="5"/>
      <c r="C202" s="5"/>
      <c r="D202" s="5"/>
      <c r="E202" s="5"/>
      <c r="F202" s="155"/>
      <c r="G202" s="97"/>
    </row>
    <row r="203" spans="1:7" ht="15.75">
      <c r="A203" s="182" t="s">
        <v>59</v>
      </c>
      <c r="B203" s="183"/>
      <c r="C203" s="183"/>
      <c r="D203" s="183"/>
      <c r="E203" s="183"/>
      <c r="F203" s="183"/>
      <c r="G203" s="184"/>
    </row>
    <row r="204" spans="1:7" ht="15.75">
      <c r="A204" s="98" t="s">
        <v>60</v>
      </c>
      <c r="B204" s="5"/>
      <c r="C204" s="5"/>
      <c r="D204" s="5"/>
      <c r="E204" s="5"/>
      <c r="F204" s="141"/>
      <c r="G204" s="97"/>
    </row>
    <row r="205" spans="1:7" ht="15.75">
      <c r="A205" s="99" t="s">
        <v>157</v>
      </c>
      <c r="B205" s="5"/>
      <c r="C205" s="5"/>
      <c r="D205" s="5"/>
      <c r="E205" s="5"/>
      <c r="F205" s="141">
        <v>334728</v>
      </c>
      <c r="G205" s="97">
        <v>320513</v>
      </c>
    </row>
    <row r="206" spans="1:7" ht="15.75">
      <c r="A206" s="99" t="s">
        <v>158</v>
      </c>
      <c r="B206" s="5"/>
      <c r="C206" s="5"/>
      <c r="D206" s="5"/>
      <c r="E206" s="5"/>
      <c r="F206" s="141">
        <v>3690</v>
      </c>
      <c r="G206" s="97">
        <v>2344</v>
      </c>
    </row>
    <row r="207" spans="1:7" ht="9" customHeight="1">
      <c r="A207" s="91"/>
      <c r="B207" s="5"/>
      <c r="C207" s="5"/>
      <c r="D207" s="5"/>
      <c r="E207" s="5"/>
      <c r="F207" s="141"/>
      <c r="G207" s="97"/>
    </row>
    <row r="208" spans="1:7" ht="15.75">
      <c r="A208" s="182" t="s">
        <v>61</v>
      </c>
      <c r="B208" s="183"/>
      <c r="C208" s="183"/>
      <c r="D208" s="183"/>
      <c r="E208" s="183"/>
      <c r="F208" s="183"/>
      <c r="G208" s="184"/>
    </row>
    <row r="209" spans="1:7" ht="15.75">
      <c r="A209" s="98" t="s">
        <v>62</v>
      </c>
      <c r="B209" s="5"/>
      <c r="C209" s="5"/>
      <c r="D209" s="5"/>
      <c r="E209" s="5"/>
      <c r="F209" s="141"/>
      <c r="G209" s="97"/>
    </row>
    <row r="210" spans="1:7" ht="15.75">
      <c r="A210" s="99" t="s">
        <v>159</v>
      </c>
      <c r="B210" s="5"/>
      <c r="C210" s="5"/>
      <c r="D210" s="5"/>
      <c r="E210" s="5"/>
      <c r="F210" s="141">
        <v>4877.1</v>
      </c>
      <c r="G210" s="97">
        <v>4281.75</v>
      </c>
    </row>
    <row r="211" spans="1:7" ht="15.75">
      <c r="A211" s="99" t="s">
        <v>160</v>
      </c>
      <c r="B211" s="5"/>
      <c r="C211" s="5"/>
      <c r="D211" s="5"/>
      <c r="E211" s="5"/>
      <c r="F211" s="141">
        <v>5727.39</v>
      </c>
      <c r="G211" s="97">
        <v>5453.49</v>
      </c>
    </row>
    <row r="212" spans="1:7" ht="15.75">
      <c r="A212" s="98" t="s">
        <v>63</v>
      </c>
      <c r="B212" s="5"/>
      <c r="C212" s="5"/>
      <c r="D212" s="5"/>
      <c r="E212" s="5"/>
      <c r="F212" s="141">
        <v>246517.97</v>
      </c>
      <c r="G212" s="97">
        <v>236724.15</v>
      </c>
    </row>
    <row r="213" spans="1:7" ht="15.75">
      <c r="A213" s="91"/>
      <c r="B213" s="5"/>
      <c r="C213" s="5"/>
      <c r="D213" s="5"/>
      <c r="E213" s="5"/>
      <c r="F213" s="141"/>
      <c r="G213" s="97"/>
    </row>
    <row r="214" spans="1:7" ht="15.75">
      <c r="A214" s="100" t="s">
        <v>64</v>
      </c>
      <c r="B214" s="5"/>
      <c r="C214" s="5"/>
      <c r="D214" s="5"/>
      <c r="E214" s="5"/>
      <c r="F214" s="141">
        <v>199.94</v>
      </c>
      <c r="G214" s="97">
        <v>309.95</v>
      </c>
    </row>
    <row r="215" spans="1:7" ht="8.25" customHeight="1">
      <c r="A215" s="101"/>
      <c r="B215" s="27"/>
      <c r="C215" s="27"/>
      <c r="D215" s="27"/>
      <c r="E215" s="27"/>
      <c r="F215" s="156"/>
      <c r="G215" s="97"/>
    </row>
    <row r="216" spans="1:7" ht="8.25" customHeight="1">
      <c r="A216" s="91"/>
      <c r="B216" s="5"/>
      <c r="C216" s="5"/>
      <c r="D216" s="5"/>
      <c r="E216" s="5"/>
      <c r="F216" s="141"/>
      <c r="G216" s="102"/>
    </row>
    <row r="217" spans="1:8" ht="15.75">
      <c r="A217" s="100" t="s">
        <v>65</v>
      </c>
      <c r="B217" s="5"/>
      <c r="C217" s="5"/>
      <c r="D217" s="5"/>
      <c r="E217" s="5"/>
      <c r="F217" s="157">
        <f>SUM(F209:F214,F205:F207)</f>
        <v>595740.4</v>
      </c>
      <c r="G217" s="120">
        <f>SUM(G209:G214,G205:G207)</f>
        <v>569626.34</v>
      </c>
      <c r="H217" s="38"/>
    </row>
    <row r="218" spans="1:7" ht="11.25" customHeight="1" thickBot="1">
      <c r="A218" s="103"/>
      <c r="B218" s="35"/>
      <c r="C218" s="35"/>
      <c r="D218" s="35"/>
      <c r="E218" s="35"/>
      <c r="F218" s="89"/>
      <c r="G218" s="104"/>
    </row>
    <row r="219" spans="1:7" ht="10.5" customHeight="1" thickBot="1" thickTop="1">
      <c r="A219" s="91"/>
      <c r="B219" s="5"/>
      <c r="C219" s="5"/>
      <c r="D219" s="5"/>
      <c r="E219" s="5"/>
      <c r="F219" s="86"/>
      <c r="G219" s="97"/>
    </row>
    <row r="220" spans="1:7" ht="19.5" thickBot="1">
      <c r="A220" s="96" t="s">
        <v>66</v>
      </c>
      <c r="B220" s="6"/>
      <c r="C220" s="6"/>
      <c r="D220" s="6"/>
      <c r="E220" s="7"/>
      <c r="F220" s="86"/>
      <c r="G220" s="97"/>
    </row>
    <row r="221" spans="1:7" ht="9" customHeight="1">
      <c r="A221" s="91"/>
      <c r="B221" s="5"/>
      <c r="C221" s="5"/>
      <c r="D221" s="5"/>
      <c r="E221" s="5"/>
      <c r="F221" s="86"/>
      <c r="G221" s="97"/>
    </row>
    <row r="222" spans="1:7" ht="15.75">
      <c r="A222" s="182" t="s">
        <v>67</v>
      </c>
      <c r="B222" s="183"/>
      <c r="C222" s="183"/>
      <c r="D222" s="183"/>
      <c r="E222" s="183"/>
      <c r="F222" s="183"/>
      <c r="G222" s="184"/>
    </row>
    <row r="223" spans="1:7" ht="15.75">
      <c r="A223" s="98" t="s">
        <v>68</v>
      </c>
      <c r="B223" s="5"/>
      <c r="C223" s="5"/>
      <c r="D223" s="5"/>
      <c r="E223" s="5"/>
      <c r="F223" s="141">
        <v>511291.88</v>
      </c>
      <c r="G223" s="97">
        <v>511291.88</v>
      </c>
    </row>
    <row r="224" spans="1:7" ht="15.75">
      <c r="A224" s="98" t="s">
        <v>69</v>
      </c>
      <c r="B224" s="5"/>
      <c r="C224" s="5"/>
      <c r="D224" s="5"/>
      <c r="E224" s="5"/>
      <c r="F224" s="141">
        <v>788036.38</v>
      </c>
      <c r="G224" s="97">
        <v>803036.38</v>
      </c>
    </row>
    <row r="225" spans="1:7" ht="15.75">
      <c r="A225" s="98" t="s">
        <v>70</v>
      </c>
      <c r="B225" s="5"/>
      <c r="C225" s="5"/>
      <c r="D225" s="5"/>
      <c r="E225" s="5"/>
      <c r="F225" s="158">
        <v>-694787.95</v>
      </c>
      <c r="G225" s="97">
        <v>-744112.09</v>
      </c>
    </row>
    <row r="226" spans="1:7" ht="15.75">
      <c r="A226" s="98" t="s">
        <v>71</v>
      </c>
      <c r="B226" s="5"/>
      <c r="C226" s="5"/>
      <c r="D226" s="5"/>
      <c r="E226" s="5"/>
      <c r="F226" s="140">
        <f>F188</f>
        <v>-49324.14000000003</v>
      </c>
      <c r="G226" s="97">
        <f>G188</f>
        <v>-56449.26999999999</v>
      </c>
    </row>
    <row r="227" spans="1:7" ht="9.75" customHeight="1">
      <c r="A227" s="105"/>
      <c r="B227" s="37"/>
      <c r="C227" s="37"/>
      <c r="D227" s="37"/>
      <c r="E227" s="37"/>
      <c r="F227" s="90"/>
      <c r="G227" s="106"/>
    </row>
    <row r="228" spans="1:7" ht="11.25" customHeight="1">
      <c r="A228" s="91"/>
      <c r="B228" s="5"/>
      <c r="C228" s="5"/>
      <c r="D228" s="5"/>
      <c r="E228" s="5"/>
      <c r="F228" s="86"/>
      <c r="G228" s="97"/>
    </row>
    <row r="229" spans="1:7" ht="15.75">
      <c r="A229" s="182" t="s">
        <v>72</v>
      </c>
      <c r="B229" s="183"/>
      <c r="C229" s="183"/>
      <c r="D229" s="183"/>
      <c r="E229" s="183"/>
      <c r="F229" s="183"/>
      <c r="G229" s="184"/>
    </row>
    <row r="230" spans="1:7" ht="15.75">
      <c r="A230" s="99" t="s">
        <v>73</v>
      </c>
      <c r="B230" s="5"/>
      <c r="C230" s="5"/>
      <c r="D230" s="5"/>
      <c r="E230" s="5"/>
      <c r="F230" s="141">
        <v>33130</v>
      </c>
      <c r="G230" s="97">
        <v>49928</v>
      </c>
    </row>
    <row r="231" spans="1:7" ht="8.25" customHeight="1">
      <c r="A231" s="91"/>
      <c r="B231" s="5"/>
      <c r="C231" s="5"/>
      <c r="D231" s="5"/>
      <c r="E231" s="5"/>
      <c r="F231" s="141"/>
      <c r="G231" s="97"/>
    </row>
    <row r="232" spans="1:7" ht="15.75">
      <c r="A232" s="182" t="s">
        <v>74</v>
      </c>
      <c r="B232" s="183"/>
      <c r="C232" s="183"/>
      <c r="D232" s="183"/>
      <c r="E232" s="183"/>
      <c r="F232" s="183"/>
      <c r="G232" s="184"/>
    </row>
    <row r="233" spans="1:7" ht="15.75">
      <c r="A233" s="117" t="s">
        <v>132</v>
      </c>
      <c r="B233" s="116"/>
      <c r="C233" s="116"/>
      <c r="D233" s="116"/>
      <c r="E233" s="116"/>
      <c r="F233" s="159">
        <v>0</v>
      </c>
      <c r="G233" s="118">
        <v>0</v>
      </c>
    </row>
    <row r="234" spans="1:7" ht="15">
      <c r="A234" s="91" t="s">
        <v>133</v>
      </c>
      <c r="B234" s="5"/>
      <c r="C234" s="5"/>
      <c r="D234" s="5"/>
      <c r="E234" s="5"/>
      <c r="F234" s="141">
        <v>3882.2</v>
      </c>
      <c r="G234" s="119">
        <v>4515.07</v>
      </c>
    </row>
    <row r="235" spans="1:7" ht="15">
      <c r="A235" s="107" t="s">
        <v>134</v>
      </c>
      <c r="B235" s="27"/>
      <c r="C235" s="27"/>
      <c r="D235" s="27"/>
      <c r="E235" s="27"/>
      <c r="F235" s="156">
        <v>2057.61</v>
      </c>
      <c r="G235" s="119">
        <v>1208.51</v>
      </c>
    </row>
    <row r="236" spans="1:7" ht="7.5" customHeight="1">
      <c r="A236" s="91"/>
      <c r="B236" s="5"/>
      <c r="C236" s="5"/>
      <c r="D236" s="5"/>
      <c r="E236" s="5"/>
      <c r="F236" s="141"/>
      <c r="G236" s="121"/>
    </row>
    <row r="237" spans="1:7" ht="15">
      <c r="A237" s="100" t="s">
        <v>75</v>
      </c>
      <c r="B237" s="5"/>
      <c r="C237" s="5"/>
      <c r="D237" s="5"/>
      <c r="E237" s="5"/>
      <c r="F237" s="141">
        <v>1454.42</v>
      </c>
      <c r="G237" s="119">
        <v>207.86</v>
      </c>
    </row>
    <row r="238" spans="1:7" ht="8.25" customHeight="1">
      <c r="A238" s="107"/>
      <c r="B238" s="27"/>
      <c r="C238" s="27"/>
      <c r="D238" s="27"/>
      <c r="E238" s="27"/>
      <c r="F238" s="88"/>
      <c r="G238" s="119"/>
    </row>
    <row r="239" spans="1:7" ht="10.5" customHeight="1">
      <c r="A239" s="91"/>
      <c r="B239" s="5"/>
      <c r="C239" s="5"/>
      <c r="D239" s="5"/>
      <c r="E239" s="5"/>
      <c r="F239" s="86"/>
      <c r="G239" s="121"/>
    </row>
    <row r="240" spans="1:8" ht="21" thickBot="1">
      <c r="A240" s="122" t="s">
        <v>76</v>
      </c>
      <c r="B240" s="123"/>
      <c r="C240" s="123"/>
      <c r="D240" s="123"/>
      <c r="E240" s="123"/>
      <c r="F240" s="160">
        <f>SUM(F233:F237,F230,F223:F226)</f>
        <v>595740.4</v>
      </c>
      <c r="G240" s="124">
        <f>SUM(G233:G237,G230,G223:G226)</f>
        <v>569626.3400000002</v>
      </c>
      <c r="H240" s="38"/>
    </row>
    <row r="241" spans="1:7" ht="15">
      <c r="A241" s="41"/>
      <c r="B241" s="41"/>
      <c r="C241" s="41"/>
      <c r="D241" s="41"/>
      <c r="E241" s="41"/>
      <c r="F241" s="42"/>
      <c r="G241" s="43"/>
    </row>
    <row r="242" spans="1:7" ht="15">
      <c r="A242" s="44" t="s">
        <v>20</v>
      </c>
      <c r="B242" s="41"/>
      <c r="C242" s="41"/>
      <c r="D242" s="41"/>
      <c r="E242" s="41"/>
      <c r="F242" s="41"/>
      <c r="G242" s="45"/>
    </row>
    <row r="243" spans="1:7" ht="15">
      <c r="A243" s="44" t="s">
        <v>190</v>
      </c>
      <c r="B243" s="41"/>
      <c r="C243" s="41"/>
      <c r="D243" s="41"/>
      <c r="E243" s="41" t="s">
        <v>53</v>
      </c>
      <c r="F243" s="41"/>
      <c r="G243" s="45"/>
    </row>
    <row r="244" spans="1:7" ht="15">
      <c r="A244" s="44" t="s">
        <v>52</v>
      </c>
      <c r="B244" s="41"/>
      <c r="C244" s="41"/>
      <c r="D244" s="41"/>
      <c r="E244" s="41"/>
      <c r="F244" s="41"/>
      <c r="G244" s="45"/>
    </row>
    <row r="245" spans="1:7" ht="15">
      <c r="A245" s="44"/>
      <c r="B245" s="41"/>
      <c r="C245" s="41"/>
      <c r="D245" s="41"/>
      <c r="E245" s="41"/>
      <c r="F245" s="41"/>
      <c r="G245" s="45"/>
    </row>
    <row r="246" spans="1:7" ht="15">
      <c r="A246" s="44"/>
      <c r="B246" s="41"/>
      <c r="C246" s="41"/>
      <c r="D246" s="41"/>
      <c r="E246" s="41"/>
      <c r="F246" s="41"/>
      <c r="G246" s="45"/>
    </row>
    <row r="247" spans="1:7" ht="15">
      <c r="A247" s="44"/>
      <c r="B247" s="41"/>
      <c r="C247" s="41"/>
      <c r="D247" s="41"/>
      <c r="E247" s="41"/>
      <c r="F247" s="41"/>
      <c r="G247" s="45"/>
    </row>
    <row r="248" spans="1:7" ht="15">
      <c r="A248" s="44"/>
      <c r="B248" s="41"/>
      <c r="C248" s="41"/>
      <c r="D248" s="41"/>
      <c r="E248" s="41"/>
      <c r="F248" s="41"/>
      <c r="G248" s="45"/>
    </row>
    <row r="249" spans="1:7" ht="15">
      <c r="A249" s="44" t="s">
        <v>77</v>
      </c>
      <c r="B249" s="41"/>
      <c r="C249" s="41"/>
      <c r="D249" s="41"/>
      <c r="E249" s="41" t="s">
        <v>79</v>
      </c>
      <c r="F249" s="41"/>
      <c r="G249" s="45"/>
    </row>
    <row r="250" spans="1:7" ht="15">
      <c r="A250" s="44" t="s">
        <v>78</v>
      </c>
      <c r="B250" s="41"/>
      <c r="C250" s="41"/>
      <c r="D250" s="41"/>
      <c r="E250" s="41" t="s">
        <v>80</v>
      </c>
      <c r="F250" s="41"/>
      <c r="G250" s="45"/>
    </row>
    <row r="251" spans="1:7" ht="14.25">
      <c r="A251" s="10"/>
      <c r="B251" s="5"/>
      <c r="C251" s="5"/>
      <c r="D251" s="5"/>
      <c r="E251" s="5"/>
      <c r="F251" s="5"/>
      <c r="G251" s="11"/>
    </row>
    <row r="254" spans="1:4" ht="15">
      <c r="A254" s="73" t="s">
        <v>135</v>
      </c>
      <c r="B254" s="71"/>
      <c r="C254" s="71"/>
      <c r="D254" s="72"/>
    </row>
    <row r="255" spans="1:4" ht="9" customHeight="1">
      <c r="A255" s="44"/>
      <c r="B255" s="41"/>
      <c r="C255" s="41"/>
      <c r="D255" s="11"/>
    </row>
    <row r="256" spans="1:4" ht="30.75">
      <c r="A256" s="44" t="s">
        <v>124</v>
      </c>
      <c r="B256" s="41"/>
      <c r="C256" s="77" t="s">
        <v>125</v>
      </c>
      <c r="D256" s="78" t="s">
        <v>126</v>
      </c>
    </row>
    <row r="257" spans="1:4" ht="4.5" customHeight="1">
      <c r="A257" s="44"/>
      <c r="B257" s="41"/>
      <c r="C257" s="41"/>
      <c r="D257" s="11"/>
    </row>
    <row r="258" spans="1:4" ht="14.25" customHeight="1">
      <c r="A258" s="175">
        <v>1997</v>
      </c>
      <c r="B258" s="84"/>
      <c r="C258" s="75">
        <v>13467.11</v>
      </c>
      <c r="D258" s="176"/>
    </row>
    <row r="259" spans="1:4" ht="14.25" customHeight="1">
      <c r="A259" s="175">
        <v>1998</v>
      </c>
      <c r="B259" s="84"/>
      <c r="C259" s="75">
        <v>46455.61</v>
      </c>
      <c r="D259" s="176"/>
    </row>
    <row r="260" spans="1:4" ht="14.25" customHeight="1">
      <c r="A260" s="175">
        <v>1999</v>
      </c>
      <c r="B260" s="84"/>
      <c r="C260" s="76">
        <v>77194.39</v>
      </c>
      <c r="D260" s="176"/>
    </row>
    <row r="261" spans="1:4" ht="14.25" customHeight="1">
      <c r="A261" s="175">
        <v>2000</v>
      </c>
      <c r="B261" s="84"/>
      <c r="C261" s="76">
        <v>110257.15</v>
      </c>
      <c r="D261" s="176"/>
    </row>
    <row r="262" spans="1:4" ht="14.25" customHeight="1">
      <c r="A262" s="175">
        <v>2001</v>
      </c>
      <c r="B262" s="84"/>
      <c r="C262" s="76">
        <v>16798.5</v>
      </c>
      <c r="D262" s="176"/>
    </row>
    <row r="263" spans="1:4" ht="14.25" customHeight="1">
      <c r="A263" s="175">
        <v>2002</v>
      </c>
      <c r="B263" s="84"/>
      <c r="C263" s="76">
        <v>72503.31</v>
      </c>
      <c r="D263" s="176"/>
    </row>
    <row r="264" spans="1:4" ht="14.25" customHeight="1">
      <c r="A264" s="175">
        <v>2003</v>
      </c>
      <c r="B264" s="84"/>
      <c r="C264" s="76">
        <v>47666.7</v>
      </c>
      <c r="D264" s="176"/>
    </row>
    <row r="265" spans="1:4" ht="14.25" customHeight="1">
      <c r="A265" s="175">
        <v>2004</v>
      </c>
      <c r="B265" s="84"/>
      <c r="C265" s="76">
        <v>42468.99</v>
      </c>
      <c r="D265" s="176"/>
    </row>
    <row r="266" spans="1:4" ht="14.25" customHeight="1">
      <c r="A266" s="175">
        <v>2005</v>
      </c>
      <c r="B266" s="84"/>
      <c r="C266" s="76">
        <v>48206.57</v>
      </c>
      <c r="D266" s="176"/>
    </row>
    <row r="267" spans="1:4" ht="14.25" customHeight="1">
      <c r="A267" s="175">
        <v>2006</v>
      </c>
      <c r="B267" s="84"/>
      <c r="C267" s="76">
        <v>48861.62</v>
      </c>
      <c r="D267" s="176"/>
    </row>
    <row r="268" spans="1:4" ht="14.25" customHeight="1">
      <c r="A268" s="175">
        <v>2007</v>
      </c>
      <c r="B268" s="84"/>
      <c r="C268" s="76">
        <v>32920.76</v>
      </c>
      <c r="D268" s="176"/>
    </row>
    <row r="269" spans="1:4" ht="14.25" customHeight="1">
      <c r="A269" s="175">
        <v>2008</v>
      </c>
      <c r="B269" s="84"/>
      <c r="C269" s="76">
        <v>30161.71</v>
      </c>
      <c r="D269" s="176"/>
    </row>
    <row r="270" spans="1:4" ht="14.25" customHeight="1">
      <c r="A270" s="175">
        <v>2009</v>
      </c>
      <c r="B270" s="84"/>
      <c r="C270" s="76">
        <v>29725.57</v>
      </c>
      <c r="D270" s="74">
        <f>SUM(C258:C270)+0.01</f>
        <v>616687.9999999999</v>
      </c>
    </row>
    <row r="271" spans="1:4" ht="14.25" customHeight="1">
      <c r="A271" s="175">
        <v>2010</v>
      </c>
      <c r="B271" s="84"/>
      <c r="C271" s="76">
        <v>36355.8</v>
      </c>
      <c r="D271" s="74">
        <f>D270+C271</f>
        <v>653043.7999999999</v>
      </c>
    </row>
    <row r="272" spans="1:4" ht="14.25" customHeight="1">
      <c r="A272" s="175">
        <v>2011</v>
      </c>
      <c r="B272" s="84"/>
      <c r="C272" s="76">
        <v>41744.15</v>
      </c>
      <c r="D272" s="74">
        <f>D271+C272</f>
        <v>694787.95</v>
      </c>
    </row>
    <row r="273" spans="1:4" ht="14.25" customHeight="1">
      <c r="A273" s="175">
        <v>2012</v>
      </c>
      <c r="B273" s="84"/>
      <c r="C273" s="76">
        <v>49324.14</v>
      </c>
      <c r="D273" s="177">
        <f>D272+C273</f>
        <v>744112.09</v>
      </c>
    </row>
    <row r="274" spans="1:4" ht="15">
      <c r="A274" s="178">
        <v>2013</v>
      </c>
      <c r="B274" s="179"/>
      <c r="C274" s="180">
        <v>56449.27</v>
      </c>
      <c r="D274" s="181">
        <f>D273+C274</f>
        <v>800561.36</v>
      </c>
    </row>
    <row r="275" ht="14.25">
      <c r="C275" s="70"/>
    </row>
    <row r="276" spans="1:7" ht="14.25">
      <c r="A276" t="s">
        <v>141</v>
      </c>
      <c r="C276" s="164">
        <f>G188-F188</f>
        <v>-7125.129999999961</v>
      </c>
      <c r="D276" s="195" t="s">
        <v>142</v>
      </c>
      <c r="E276" s="195"/>
      <c r="F276" s="195"/>
      <c r="G276" s="195"/>
    </row>
    <row r="277" ht="14.25">
      <c r="A277" t="s">
        <v>143</v>
      </c>
    </row>
    <row r="279" spans="1:4" ht="14.25">
      <c r="A279" s="132" t="s">
        <v>163</v>
      </c>
      <c r="D279" s="133">
        <f>G154-F154</f>
        <v>3164.5100000000093</v>
      </c>
    </row>
    <row r="280" spans="1:4" ht="14.25">
      <c r="A280" s="132" t="s">
        <v>161</v>
      </c>
      <c r="D280" s="133">
        <v>-1.05</v>
      </c>
    </row>
    <row r="281" spans="1:4" ht="14.25">
      <c r="A281" s="132" t="s">
        <v>162</v>
      </c>
      <c r="D281" s="133">
        <f>G179-F179</f>
        <v>-893.96</v>
      </c>
    </row>
    <row r="282" spans="1:4" ht="14.25">
      <c r="A282" s="132" t="s">
        <v>164</v>
      </c>
      <c r="D282" s="133">
        <v>0</v>
      </c>
    </row>
    <row r="283" spans="1:4" ht="14.25">
      <c r="A283" s="132" t="s">
        <v>165</v>
      </c>
      <c r="D283" s="161">
        <f>(G159+G160)-(F159+F160)</f>
        <v>-6.319999999999709</v>
      </c>
    </row>
    <row r="284" spans="1:4" ht="14.25">
      <c r="A284" s="132" t="s">
        <v>166</v>
      </c>
      <c r="D284" s="133">
        <f>(G170+G171+G172+G173+G174+G175+G176+G177)-(F170+F171+F172+F173+F174+F175+F176+F177)</f>
        <v>-4344.979999999996</v>
      </c>
    </row>
    <row r="285" spans="1:4" ht="14.25">
      <c r="A285" s="132" t="s">
        <v>167</v>
      </c>
      <c r="D285" s="161">
        <f>G180-F180</f>
        <v>-3680.8900000000003</v>
      </c>
    </row>
    <row r="286" spans="1:4" ht="14.25">
      <c r="A286" s="132" t="s">
        <v>168</v>
      </c>
      <c r="D286" s="161">
        <f>G163-F163</f>
        <v>-1363.0299999999988</v>
      </c>
    </row>
    <row r="287" spans="1:4" ht="15" thickBot="1">
      <c r="A287" s="132" t="s">
        <v>169</v>
      </c>
      <c r="D287" s="162">
        <f>G186-F186</f>
        <v>0.59</v>
      </c>
    </row>
    <row r="288" ht="15" thickBot="1">
      <c r="D288" s="163">
        <f>SUM(D279:D287)</f>
        <v>-7125.129999999986</v>
      </c>
    </row>
    <row r="289" ht="15" thickTop="1"/>
  </sheetData>
  <sheetProtection/>
  <mergeCells count="38">
    <mergeCell ref="A132:G132"/>
    <mergeCell ref="D74:G74"/>
    <mergeCell ref="D77:G77"/>
    <mergeCell ref="D83:G83"/>
    <mergeCell ref="D84:G84"/>
    <mergeCell ref="D66:G66"/>
    <mergeCell ref="D72:G72"/>
    <mergeCell ref="D73:G73"/>
    <mergeCell ref="A149:G149"/>
    <mergeCell ref="F151:F152"/>
    <mergeCell ref="G151:G152"/>
    <mergeCell ref="A110:G110"/>
    <mergeCell ref="A147:G147"/>
    <mergeCell ref="F120:G120"/>
    <mergeCell ref="E133:G133"/>
    <mergeCell ref="A135:G135"/>
    <mergeCell ref="A136:G136"/>
    <mergeCell ref="A137:G137"/>
    <mergeCell ref="F198:F199"/>
    <mergeCell ref="G198:G199"/>
    <mergeCell ref="A2:G2"/>
    <mergeCell ref="A4:G4"/>
    <mergeCell ref="A6:G6"/>
    <mergeCell ref="A7:G7"/>
    <mergeCell ref="A10:G10"/>
    <mergeCell ref="A3:F3"/>
    <mergeCell ref="A100:G100"/>
    <mergeCell ref="A101:G101"/>
    <mergeCell ref="A141:G141"/>
    <mergeCell ref="F134:G134"/>
    <mergeCell ref="A51:G51"/>
    <mergeCell ref="A52:G52"/>
    <mergeCell ref="F112:G112"/>
    <mergeCell ref="D276:G276"/>
    <mergeCell ref="E163:E166"/>
    <mergeCell ref="A139:G139"/>
    <mergeCell ref="E129:F129"/>
    <mergeCell ref="A196:G19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6" r:id="rId3"/>
  <headerFooter>
    <oddHeader>&amp;C&amp;P</oddHeader>
  </headerFooter>
  <rowBreaks count="4" manualBreakCount="4">
    <brk id="48" max="255" man="1"/>
    <brk id="97" max="255" man="1"/>
    <brk id="194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Maxhuette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SchmitzA</dc:creator>
  <cp:keywords/>
  <dc:description/>
  <cp:lastModifiedBy>PetermaI</cp:lastModifiedBy>
  <cp:lastPrinted>2015-04-30T06:57:53Z</cp:lastPrinted>
  <dcterms:created xsi:type="dcterms:W3CDTF">2011-04-08T05:09:03Z</dcterms:created>
  <dcterms:modified xsi:type="dcterms:W3CDTF">2015-04-30T06:57:58Z</dcterms:modified>
  <cp:category/>
  <cp:version/>
  <cp:contentType/>
  <cp:contentStatus/>
</cp:coreProperties>
</file>